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y Management\Ops - Conventional\SRMs\SRM - Secure 2019\"/>
    </mc:Choice>
  </mc:AlternateContent>
  <bookViews>
    <workbookView xWindow="0" yWindow="0" windowWidth="24000" windowHeight="9600"/>
  </bookViews>
  <sheets>
    <sheet name="Secure (2)" sheetId="9" r:id="rId1"/>
    <sheet name="Secure" sheetId="5" r:id="rId2"/>
    <sheet name="Bin Tracker" sheetId="6" state="hidden" r:id="rId3"/>
    <sheet name="FST-SWD" sheetId="7" state="hidden" r:id="rId4"/>
    <sheet name="Landfill" sheetId="8" state="hidden" r:id="rId5"/>
  </sheets>
  <externalReferences>
    <externalReference r:id="rId6"/>
  </externalReferences>
  <definedNames>
    <definedName name="_xlnm.Print_Area" localSheetId="0">'Secure (2)'!$A$1:$L$46</definedName>
  </definedNames>
  <calcPr calcId="162913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22" i="9" l="1"/>
  <c r="C20" i="9"/>
  <c r="C29" i="9" l="1"/>
  <c r="D29" i="9"/>
  <c r="D28" i="9"/>
  <c r="C28" i="9"/>
  <c r="D21" i="9"/>
  <c r="D22" i="9"/>
  <c r="D20" i="9"/>
  <c r="D23" i="9" s="1"/>
  <c r="C6" i="9"/>
  <c r="I21" i="9" l="1"/>
  <c r="C21" i="9" s="1"/>
  <c r="C23" i="9" s="1"/>
  <c r="K15" i="9"/>
  <c r="I15" i="9"/>
  <c r="H15" i="9"/>
  <c r="G15" i="9"/>
  <c r="F15" i="9"/>
  <c r="E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D15" i="9" s="1"/>
  <c r="C15" i="9" l="1"/>
  <c r="I15" i="5"/>
  <c r="F15" i="5"/>
  <c r="G15" i="5"/>
  <c r="E15" i="5"/>
  <c r="D15" i="5"/>
  <c r="C15" i="5"/>
  <c r="K12" i="5"/>
  <c r="L9" i="5"/>
  <c r="K9" i="5"/>
  <c r="K8" i="5"/>
  <c r="L8" i="5"/>
  <c r="K22" i="5"/>
  <c r="L22" i="5"/>
  <c r="L21" i="5"/>
  <c r="G21" i="5"/>
  <c r="K21" i="5" s="1"/>
  <c r="L20" i="5"/>
  <c r="K20" i="5"/>
  <c r="L7" i="5"/>
  <c r="K7" i="5"/>
  <c r="L6" i="5"/>
  <c r="K23" i="5" l="1"/>
  <c r="L23" i="5"/>
  <c r="N276" i="7"/>
  <c r="M276" i="7"/>
  <c r="L276" i="7"/>
  <c r="L13" i="5"/>
  <c r="K13" i="5"/>
  <c r="C35" i="8" l="1"/>
  <c r="C238" i="7" l="1"/>
  <c r="C97" i="7" l="1"/>
  <c r="C140" i="7"/>
  <c r="C36" i="8" l="1"/>
  <c r="C37" i="8"/>
  <c r="C40" i="8"/>
  <c r="I40" i="8"/>
  <c r="H40" i="8"/>
  <c r="G40" i="8"/>
  <c r="F40" i="8"/>
  <c r="I37" i="8"/>
  <c r="H37" i="8"/>
  <c r="G37" i="8"/>
  <c r="F37" i="8"/>
  <c r="I36" i="8"/>
  <c r="H36" i="8"/>
  <c r="G36" i="8"/>
  <c r="F36" i="8"/>
  <c r="I35" i="8"/>
  <c r="H35" i="8"/>
  <c r="G35" i="8"/>
  <c r="F35" i="8"/>
  <c r="I28" i="8"/>
  <c r="I29" i="8"/>
  <c r="I31" i="8"/>
  <c r="I32" i="8"/>
  <c r="H28" i="8"/>
  <c r="H29" i="8"/>
  <c r="H31" i="8"/>
  <c r="H32" i="8"/>
  <c r="G28" i="8"/>
  <c r="G29" i="8"/>
  <c r="G31" i="8"/>
  <c r="G32" i="8"/>
  <c r="F28" i="8"/>
  <c r="F29" i="8"/>
  <c r="J29" i="8" s="1"/>
  <c r="F31" i="8"/>
  <c r="J31" i="8" s="1"/>
  <c r="F32" i="8"/>
  <c r="J32" i="8" s="1"/>
  <c r="C28" i="8"/>
  <c r="C29" i="8"/>
  <c r="C31" i="8"/>
  <c r="C32" i="8"/>
  <c r="I21" i="8"/>
  <c r="I25" i="8"/>
  <c r="I26" i="8"/>
  <c r="H21" i="8"/>
  <c r="H25" i="8"/>
  <c r="H26" i="8"/>
  <c r="G21" i="8"/>
  <c r="G25" i="8"/>
  <c r="G26" i="8"/>
  <c r="F21" i="8"/>
  <c r="F25" i="8"/>
  <c r="F26" i="8"/>
  <c r="C21" i="8"/>
  <c r="C25" i="8"/>
  <c r="C26" i="8"/>
  <c r="G14" i="8"/>
  <c r="C14" i="8"/>
  <c r="I7" i="8"/>
  <c r="I8" i="8"/>
  <c r="I10" i="8"/>
  <c r="I12" i="8"/>
  <c r="H7" i="8"/>
  <c r="H8" i="8"/>
  <c r="H10" i="8"/>
  <c r="H12" i="8"/>
  <c r="G7" i="8"/>
  <c r="G8" i="8"/>
  <c r="G10" i="8"/>
  <c r="G12" i="8"/>
  <c r="F7" i="8"/>
  <c r="F8" i="8"/>
  <c r="F10" i="8"/>
  <c r="F12" i="8"/>
  <c r="C7" i="8"/>
  <c r="C8" i="8"/>
  <c r="C10" i="8"/>
  <c r="C12" i="8"/>
  <c r="I273" i="7"/>
  <c r="I274" i="7"/>
  <c r="H273" i="7"/>
  <c r="H274" i="7"/>
  <c r="G273" i="7"/>
  <c r="G274" i="7"/>
  <c r="F273" i="7"/>
  <c r="F274" i="7"/>
  <c r="I265" i="7"/>
  <c r="I266" i="7"/>
  <c r="I267" i="7"/>
  <c r="I268" i="7"/>
  <c r="I269" i="7"/>
  <c r="I270" i="7"/>
  <c r="I271" i="7"/>
  <c r="H265" i="7"/>
  <c r="H266" i="7"/>
  <c r="H267" i="7"/>
  <c r="H268" i="7"/>
  <c r="H269" i="7"/>
  <c r="H270" i="7"/>
  <c r="H271" i="7"/>
  <c r="G265" i="7"/>
  <c r="G266" i="7"/>
  <c r="G267" i="7"/>
  <c r="G268" i="7"/>
  <c r="G269" i="7"/>
  <c r="G270" i="7"/>
  <c r="G271" i="7"/>
  <c r="F265" i="7"/>
  <c r="F266" i="7"/>
  <c r="F267" i="7"/>
  <c r="F268" i="7"/>
  <c r="F269" i="7"/>
  <c r="F270" i="7"/>
  <c r="F271" i="7"/>
  <c r="C265" i="7"/>
  <c r="C266" i="7"/>
  <c r="C267" i="7"/>
  <c r="C268" i="7"/>
  <c r="C269" i="7"/>
  <c r="C270" i="7"/>
  <c r="C271" i="7"/>
  <c r="H263" i="7"/>
  <c r="G263" i="7"/>
  <c r="F263" i="7"/>
  <c r="C263" i="7"/>
  <c r="I117" i="7"/>
  <c r="I118" i="7"/>
  <c r="I119" i="7"/>
  <c r="H117" i="7"/>
  <c r="H118" i="7"/>
  <c r="H119" i="7"/>
  <c r="G117" i="7"/>
  <c r="G118" i="7"/>
  <c r="G119" i="7"/>
  <c r="F117" i="7"/>
  <c r="F118" i="7"/>
  <c r="F119" i="7"/>
  <c r="C117" i="7"/>
  <c r="C118" i="7"/>
  <c r="C119" i="7"/>
  <c r="I68" i="7"/>
  <c r="I69" i="7"/>
  <c r="H68" i="7"/>
  <c r="H69" i="7"/>
  <c r="G68" i="7"/>
  <c r="G69" i="7"/>
  <c r="F68" i="7"/>
  <c r="F69" i="7"/>
  <c r="C68" i="7"/>
  <c r="C69" i="7"/>
  <c r="I13" i="7"/>
  <c r="H13" i="7"/>
  <c r="F13" i="7"/>
  <c r="F16" i="7"/>
  <c r="G16" i="7"/>
  <c r="H16" i="7"/>
  <c r="I16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22" i="7"/>
  <c r="G22" i="7"/>
  <c r="H22" i="7"/>
  <c r="I22" i="7"/>
  <c r="F23" i="7"/>
  <c r="G23" i="7"/>
  <c r="H23" i="7"/>
  <c r="I23" i="7"/>
  <c r="F24" i="7"/>
  <c r="G24" i="7"/>
  <c r="H24" i="7"/>
  <c r="I24" i="7"/>
  <c r="F25" i="7"/>
  <c r="G25" i="7"/>
  <c r="H25" i="7"/>
  <c r="I25" i="7"/>
  <c r="F27" i="7"/>
  <c r="G27" i="7"/>
  <c r="H27" i="7"/>
  <c r="I27" i="7"/>
  <c r="F28" i="7"/>
  <c r="G28" i="7"/>
  <c r="H28" i="7"/>
  <c r="I28" i="7"/>
  <c r="I7" i="7"/>
  <c r="I9" i="7"/>
  <c r="I10" i="7"/>
  <c r="I11" i="7"/>
  <c r="H7" i="7"/>
  <c r="H9" i="7"/>
  <c r="H10" i="7"/>
  <c r="H11" i="7"/>
  <c r="G7" i="7"/>
  <c r="G9" i="7"/>
  <c r="G10" i="7"/>
  <c r="G11" i="7"/>
  <c r="F7" i="7"/>
  <c r="F9" i="7"/>
  <c r="F10" i="7"/>
  <c r="F11" i="7"/>
  <c r="C7" i="7"/>
  <c r="C9" i="7"/>
  <c r="C10" i="7"/>
  <c r="C11" i="7"/>
  <c r="I252" i="7"/>
  <c r="I253" i="7"/>
  <c r="I254" i="7"/>
  <c r="I255" i="7"/>
  <c r="I256" i="7"/>
  <c r="I257" i="7"/>
  <c r="I258" i="7"/>
  <c r="H252" i="7"/>
  <c r="H253" i="7"/>
  <c r="H254" i="7"/>
  <c r="H255" i="7"/>
  <c r="H256" i="7"/>
  <c r="H257" i="7"/>
  <c r="H258" i="7"/>
  <c r="G252" i="7"/>
  <c r="G253" i="7"/>
  <c r="G254" i="7"/>
  <c r="G255" i="7"/>
  <c r="G256" i="7"/>
  <c r="G257" i="7"/>
  <c r="G258" i="7"/>
  <c r="F252" i="7"/>
  <c r="F253" i="7"/>
  <c r="F254" i="7"/>
  <c r="F255" i="7"/>
  <c r="F256" i="7"/>
  <c r="F257" i="7"/>
  <c r="F258" i="7"/>
  <c r="C252" i="7"/>
  <c r="C253" i="7"/>
  <c r="C254" i="7"/>
  <c r="C255" i="7"/>
  <c r="C256" i="7"/>
  <c r="C257" i="7"/>
  <c r="C258" i="7"/>
  <c r="F245" i="7"/>
  <c r="I245" i="7"/>
  <c r="H245" i="7"/>
  <c r="G245" i="7"/>
  <c r="I223" i="7"/>
  <c r="I224" i="7"/>
  <c r="I225" i="7"/>
  <c r="I226" i="7"/>
  <c r="I227" i="7"/>
  <c r="I230" i="7"/>
  <c r="I231" i="7"/>
  <c r="I234" i="7"/>
  <c r="I235" i="7"/>
  <c r="I237" i="7"/>
  <c r="I238" i="7"/>
  <c r="I239" i="7"/>
  <c r="I240" i="7"/>
  <c r="I241" i="7"/>
  <c r="I242" i="7"/>
  <c r="H223" i="7"/>
  <c r="H224" i="7"/>
  <c r="H225" i="7"/>
  <c r="H226" i="7"/>
  <c r="H227" i="7"/>
  <c r="H230" i="7"/>
  <c r="H231" i="7"/>
  <c r="H234" i="7"/>
  <c r="H235" i="7"/>
  <c r="H237" i="7"/>
  <c r="H238" i="7"/>
  <c r="H239" i="7"/>
  <c r="H240" i="7"/>
  <c r="H241" i="7"/>
  <c r="H242" i="7"/>
  <c r="G223" i="7"/>
  <c r="G224" i="7"/>
  <c r="G225" i="7"/>
  <c r="G226" i="7"/>
  <c r="G227" i="7"/>
  <c r="G230" i="7"/>
  <c r="G231" i="7"/>
  <c r="G234" i="7"/>
  <c r="G235" i="7"/>
  <c r="G237" i="7"/>
  <c r="G238" i="7"/>
  <c r="G239" i="7"/>
  <c r="G240" i="7"/>
  <c r="G241" i="7"/>
  <c r="G242" i="7"/>
  <c r="F223" i="7"/>
  <c r="F224" i="7"/>
  <c r="F225" i="7"/>
  <c r="F226" i="7"/>
  <c r="F227" i="7"/>
  <c r="F230" i="7"/>
  <c r="F231" i="7"/>
  <c r="F234" i="7"/>
  <c r="F235" i="7"/>
  <c r="F237" i="7"/>
  <c r="F238" i="7"/>
  <c r="F239" i="7"/>
  <c r="F240" i="7"/>
  <c r="F241" i="7"/>
  <c r="F242" i="7"/>
  <c r="C223" i="7"/>
  <c r="C224" i="7"/>
  <c r="C225" i="7"/>
  <c r="C226" i="7"/>
  <c r="C227" i="7"/>
  <c r="C230" i="7"/>
  <c r="C231" i="7"/>
  <c r="C234" i="7"/>
  <c r="C235" i="7"/>
  <c r="C237" i="7"/>
  <c r="C239" i="7"/>
  <c r="C240" i="7"/>
  <c r="C241" i="7"/>
  <c r="C242" i="7"/>
  <c r="I218" i="7"/>
  <c r="I219" i="7"/>
  <c r="I220" i="7"/>
  <c r="I221" i="7"/>
  <c r="H218" i="7"/>
  <c r="H219" i="7"/>
  <c r="H220" i="7"/>
  <c r="H221" i="7"/>
  <c r="G218" i="7"/>
  <c r="G219" i="7"/>
  <c r="G220" i="7"/>
  <c r="G221" i="7"/>
  <c r="F218" i="7"/>
  <c r="F219" i="7"/>
  <c r="F220" i="7"/>
  <c r="F221" i="7"/>
  <c r="C218" i="7"/>
  <c r="C219" i="7"/>
  <c r="C220" i="7"/>
  <c r="C221" i="7"/>
  <c r="I198" i="7"/>
  <c r="I199" i="7"/>
  <c r="I200" i="7"/>
  <c r="I201" i="7"/>
  <c r="I202" i="7"/>
  <c r="I207" i="7"/>
  <c r="I208" i="7"/>
  <c r="I209" i="7"/>
  <c r="I210" i="7"/>
  <c r="I212" i="7"/>
  <c r="I213" i="7"/>
  <c r="I214" i="7"/>
  <c r="I216" i="7"/>
  <c r="H198" i="7"/>
  <c r="H199" i="7"/>
  <c r="H200" i="7"/>
  <c r="H201" i="7"/>
  <c r="H202" i="7"/>
  <c r="H207" i="7"/>
  <c r="H208" i="7"/>
  <c r="H209" i="7"/>
  <c r="H210" i="7"/>
  <c r="H212" i="7"/>
  <c r="H213" i="7"/>
  <c r="H214" i="7"/>
  <c r="H216" i="7"/>
  <c r="G198" i="7"/>
  <c r="G199" i="7"/>
  <c r="G200" i="7"/>
  <c r="G201" i="7"/>
  <c r="G202" i="7"/>
  <c r="G207" i="7"/>
  <c r="G208" i="7"/>
  <c r="G209" i="7"/>
  <c r="G210" i="7"/>
  <c r="G212" i="7"/>
  <c r="G213" i="7"/>
  <c r="G214" i="7"/>
  <c r="G216" i="7"/>
  <c r="F198" i="7"/>
  <c r="F199" i="7"/>
  <c r="F200" i="7"/>
  <c r="F201" i="7"/>
  <c r="F202" i="7"/>
  <c r="F207" i="7"/>
  <c r="F208" i="7"/>
  <c r="F209" i="7"/>
  <c r="F210" i="7"/>
  <c r="F212" i="7"/>
  <c r="F213" i="7"/>
  <c r="F214" i="7"/>
  <c r="F216" i="7"/>
  <c r="C198" i="7"/>
  <c r="C199" i="7"/>
  <c r="C200" i="7"/>
  <c r="C201" i="7"/>
  <c r="C202" i="7"/>
  <c r="C207" i="7"/>
  <c r="C208" i="7"/>
  <c r="C209" i="7"/>
  <c r="C210" i="7"/>
  <c r="C212" i="7"/>
  <c r="C213" i="7"/>
  <c r="C214" i="7"/>
  <c r="C216" i="7"/>
  <c r="I174" i="7"/>
  <c r="I175" i="7"/>
  <c r="I176" i="7"/>
  <c r="I177" i="7"/>
  <c r="I178" i="7"/>
  <c r="I183" i="7"/>
  <c r="I184" i="7"/>
  <c r="I185" i="7"/>
  <c r="I186" i="7"/>
  <c r="I187" i="7"/>
  <c r="I189" i="7"/>
  <c r="I190" i="7"/>
  <c r="I191" i="7"/>
  <c r="I192" i="7"/>
  <c r="I193" i="7"/>
  <c r="I194" i="7"/>
  <c r="I196" i="7"/>
  <c r="H174" i="7"/>
  <c r="H175" i="7"/>
  <c r="H176" i="7"/>
  <c r="H177" i="7"/>
  <c r="H178" i="7"/>
  <c r="H183" i="7"/>
  <c r="H184" i="7"/>
  <c r="H185" i="7"/>
  <c r="H186" i="7"/>
  <c r="H187" i="7"/>
  <c r="H189" i="7"/>
  <c r="H190" i="7"/>
  <c r="H191" i="7"/>
  <c r="H192" i="7"/>
  <c r="H193" i="7"/>
  <c r="H194" i="7"/>
  <c r="H196" i="7"/>
  <c r="G174" i="7"/>
  <c r="G175" i="7"/>
  <c r="G176" i="7"/>
  <c r="G177" i="7"/>
  <c r="G178" i="7"/>
  <c r="G183" i="7"/>
  <c r="G184" i="7"/>
  <c r="G185" i="7"/>
  <c r="G186" i="7"/>
  <c r="G187" i="7"/>
  <c r="G189" i="7"/>
  <c r="G190" i="7"/>
  <c r="G191" i="7"/>
  <c r="G192" i="7"/>
  <c r="G193" i="7"/>
  <c r="G194" i="7"/>
  <c r="G196" i="7"/>
  <c r="F174" i="7"/>
  <c r="F175" i="7"/>
  <c r="F176" i="7"/>
  <c r="F177" i="7"/>
  <c r="F178" i="7"/>
  <c r="F183" i="7"/>
  <c r="F184" i="7"/>
  <c r="F185" i="7"/>
  <c r="F186" i="7"/>
  <c r="F187" i="7"/>
  <c r="F189" i="7"/>
  <c r="F190" i="7"/>
  <c r="F191" i="7"/>
  <c r="F192" i="7"/>
  <c r="F193" i="7"/>
  <c r="F194" i="7"/>
  <c r="F196" i="7"/>
  <c r="C174" i="7"/>
  <c r="C175" i="7"/>
  <c r="C176" i="7"/>
  <c r="C177" i="7"/>
  <c r="C178" i="7"/>
  <c r="C183" i="7"/>
  <c r="C184" i="7"/>
  <c r="C185" i="7"/>
  <c r="C186" i="7"/>
  <c r="C187" i="7"/>
  <c r="C189" i="7"/>
  <c r="C190" i="7"/>
  <c r="C191" i="7"/>
  <c r="C192" i="7"/>
  <c r="C193" i="7"/>
  <c r="C194" i="7"/>
  <c r="C196" i="7"/>
  <c r="I162" i="7"/>
  <c r="I166" i="7"/>
  <c r="I167" i="7"/>
  <c r="I168" i="7"/>
  <c r="H162" i="7"/>
  <c r="H166" i="7"/>
  <c r="H167" i="7"/>
  <c r="H168" i="7"/>
  <c r="G162" i="7"/>
  <c r="G166" i="7"/>
  <c r="G167" i="7"/>
  <c r="G168" i="7"/>
  <c r="F162" i="7"/>
  <c r="F166" i="7"/>
  <c r="F167" i="7"/>
  <c r="F168" i="7"/>
  <c r="C162" i="7"/>
  <c r="C166" i="7"/>
  <c r="C167" i="7"/>
  <c r="C168" i="7"/>
  <c r="J162" i="7"/>
  <c r="I143" i="7"/>
  <c r="I144" i="7"/>
  <c r="I145" i="7"/>
  <c r="I146" i="7"/>
  <c r="I147" i="7"/>
  <c r="I150" i="7"/>
  <c r="I151" i="7"/>
  <c r="I152" i="7"/>
  <c r="I153" i="7"/>
  <c r="I154" i="7"/>
  <c r="I155" i="7"/>
  <c r="I156" i="7"/>
  <c r="I157" i="7"/>
  <c r="I158" i="7"/>
  <c r="I160" i="7"/>
  <c r="H143" i="7"/>
  <c r="H144" i="7"/>
  <c r="H145" i="7"/>
  <c r="H146" i="7"/>
  <c r="H147" i="7"/>
  <c r="H150" i="7"/>
  <c r="H151" i="7"/>
  <c r="H152" i="7"/>
  <c r="H153" i="7"/>
  <c r="H154" i="7"/>
  <c r="H155" i="7"/>
  <c r="H156" i="7"/>
  <c r="H157" i="7"/>
  <c r="H158" i="7"/>
  <c r="H160" i="7"/>
  <c r="G143" i="7"/>
  <c r="G144" i="7"/>
  <c r="G145" i="7"/>
  <c r="G146" i="7"/>
  <c r="G147" i="7"/>
  <c r="G150" i="7"/>
  <c r="G151" i="7"/>
  <c r="G152" i="7"/>
  <c r="G153" i="7"/>
  <c r="G154" i="7"/>
  <c r="G155" i="7"/>
  <c r="G156" i="7"/>
  <c r="G157" i="7"/>
  <c r="G158" i="7"/>
  <c r="G160" i="7"/>
  <c r="F143" i="7"/>
  <c r="F144" i="7"/>
  <c r="F145" i="7"/>
  <c r="F146" i="7"/>
  <c r="F147" i="7"/>
  <c r="F150" i="7"/>
  <c r="F151" i="7"/>
  <c r="F152" i="7"/>
  <c r="F153" i="7"/>
  <c r="F154" i="7"/>
  <c r="F155" i="7"/>
  <c r="F156" i="7"/>
  <c r="F157" i="7"/>
  <c r="F158" i="7"/>
  <c r="F160" i="7"/>
  <c r="C143" i="7"/>
  <c r="C144" i="7"/>
  <c r="C145" i="7"/>
  <c r="C146" i="7"/>
  <c r="C147" i="7"/>
  <c r="C150" i="7"/>
  <c r="C151" i="7"/>
  <c r="C152" i="7"/>
  <c r="C153" i="7"/>
  <c r="C154" i="7"/>
  <c r="C155" i="7"/>
  <c r="C156" i="7"/>
  <c r="C157" i="7"/>
  <c r="C158" i="7"/>
  <c r="C160" i="7"/>
  <c r="I134" i="7"/>
  <c r="I135" i="7"/>
  <c r="I136" i="7"/>
  <c r="I137" i="7"/>
  <c r="I140" i="7"/>
  <c r="I141" i="7"/>
  <c r="I142" i="7"/>
  <c r="H134" i="7"/>
  <c r="H135" i="7"/>
  <c r="H136" i="7"/>
  <c r="H137" i="7"/>
  <c r="H140" i="7"/>
  <c r="H141" i="7"/>
  <c r="H142" i="7"/>
  <c r="G134" i="7"/>
  <c r="G135" i="7"/>
  <c r="G136" i="7"/>
  <c r="G137" i="7"/>
  <c r="G140" i="7"/>
  <c r="G141" i="7"/>
  <c r="G142" i="7"/>
  <c r="F134" i="7"/>
  <c r="F135" i="7"/>
  <c r="F136" i="7"/>
  <c r="F137" i="7"/>
  <c r="F140" i="7"/>
  <c r="F141" i="7"/>
  <c r="F142" i="7"/>
  <c r="C134" i="7"/>
  <c r="C135" i="7"/>
  <c r="C136" i="7"/>
  <c r="C137" i="7"/>
  <c r="C141" i="7"/>
  <c r="C142" i="7"/>
  <c r="I121" i="7"/>
  <c r="I124" i="7"/>
  <c r="I125" i="7"/>
  <c r="I126" i="7"/>
  <c r="I127" i="7"/>
  <c r="I128" i="7"/>
  <c r="I129" i="7"/>
  <c r="I130" i="7"/>
  <c r="I131" i="7"/>
  <c r="H121" i="7"/>
  <c r="H124" i="7"/>
  <c r="H125" i="7"/>
  <c r="H126" i="7"/>
  <c r="H127" i="7"/>
  <c r="H128" i="7"/>
  <c r="H129" i="7"/>
  <c r="H130" i="7"/>
  <c r="H131" i="7"/>
  <c r="G121" i="7"/>
  <c r="G124" i="7"/>
  <c r="G125" i="7"/>
  <c r="G126" i="7"/>
  <c r="G127" i="7"/>
  <c r="G128" i="7"/>
  <c r="G129" i="7"/>
  <c r="G130" i="7"/>
  <c r="G131" i="7"/>
  <c r="F121" i="7"/>
  <c r="F124" i="7"/>
  <c r="F125" i="7"/>
  <c r="F126" i="7"/>
  <c r="F127" i="7"/>
  <c r="F128" i="7"/>
  <c r="F129" i="7"/>
  <c r="F130" i="7"/>
  <c r="F131" i="7"/>
  <c r="C121" i="7"/>
  <c r="C124" i="7"/>
  <c r="C125" i="7"/>
  <c r="C126" i="7"/>
  <c r="C127" i="7"/>
  <c r="C128" i="7"/>
  <c r="C129" i="7"/>
  <c r="C130" i="7"/>
  <c r="C131" i="7"/>
  <c r="I102" i="7"/>
  <c r="I105" i="7"/>
  <c r="I106" i="7"/>
  <c r="I107" i="7"/>
  <c r="I108" i="7"/>
  <c r="I109" i="7"/>
  <c r="I114" i="7"/>
  <c r="I115" i="7"/>
  <c r="H102" i="7"/>
  <c r="H105" i="7"/>
  <c r="H106" i="7"/>
  <c r="H107" i="7"/>
  <c r="H108" i="7"/>
  <c r="H109" i="7"/>
  <c r="H114" i="7"/>
  <c r="H115" i="7"/>
  <c r="G102" i="7"/>
  <c r="G105" i="7"/>
  <c r="G106" i="7"/>
  <c r="G107" i="7"/>
  <c r="G108" i="7"/>
  <c r="G109" i="7"/>
  <c r="G114" i="7"/>
  <c r="G115" i="7"/>
  <c r="F102" i="7"/>
  <c r="J102" i="7" s="1"/>
  <c r="F105" i="7"/>
  <c r="J105" i="7" s="1"/>
  <c r="F106" i="7"/>
  <c r="J106" i="7" s="1"/>
  <c r="F107" i="7"/>
  <c r="F108" i="7"/>
  <c r="J108" i="7" s="1"/>
  <c r="F109" i="7"/>
  <c r="F114" i="7"/>
  <c r="J114" i="7" s="1"/>
  <c r="F115" i="7"/>
  <c r="J115" i="7" s="1"/>
  <c r="I94" i="7"/>
  <c r="I96" i="7"/>
  <c r="I97" i="7"/>
  <c r="I98" i="7"/>
  <c r="I99" i="7"/>
  <c r="I100" i="7"/>
  <c r="I101" i="7"/>
  <c r="H94" i="7"/>
  <c r="H96" i="7"/>
  <c r="H97" i="7"/>
  <c r="H98" i="7"/>
  <c r="H99" i="7"/>
  <c r="H100" i="7"/>
  <c r="H101" i="7"/>
  <c r="G94" i="7"/>
  <c r="G96" i="7"/>
  <c r="G97" i="7"/>
  <c r="G98" i="7"/>
  <c r="G99" i="7"/>
  <c r="G100" i="7"/>
  <c r="G101" i="7"/>
  <c r="F94" i="7"/>
  <c r="F96" i="7"/>
  <c r="F97" i="7"/>
  <c r="F98" i="7"/>
  <c r="F99" i="7"/>
  <c r="F100" i="7"/>
  <c r="F101" i="7"/>
  <c r="C102" i="7"/>
  <c r="C105" i="7"/>
  <c r="C106" i="7"/>
  <c r="C107" i="7"/>
  <c r="C108" i="7"/>
  <c r="C109" i="7"/>
  <c r="C114" i="7"/>
  <c r="C115" i="7"/>
  <c r="C94" i="7"/>
  <c r="C96" i="7"/>
  <c r="C98" i="7"/>
  <c r="C99" i="7"/>
  <c r="C100" i="7"/>
  <c r="C101" i="7"/>
  <c r="I72" i="7"/>
  <c r="I73" i="7"/>
  <c r="I74" i="7"/>
  <c r="I75" i="7"/>
  <c r="I76" i="7"/>
  <c r="I77" i="7"/>
  <c r="I78" i="7"/>
  <c r="I79" i="7"/>
  <c r="I80" i="7"/>
  <c r="I81" i="7"/>
  <c r="I82" i="7"/>
  <c r="I85" i="7"/>
  <c r="I86" i="7"/>
  <c r="I87" i="7"/>
  <c r="I89" i="7"/>
  <c r="I90" i="7"/>
  <c r="I92" i="7"/>
  <c r="H72" i="7"/>
  <c r="H73" i="7"/>
  <c r="H74" i="7"/>
  <c r="H75" i="7"/>
  <c r="H76" i="7"/>
  <c r="H77" i="7"/>
  <c r="H78" i="7"/>
  <c r="H79" i="7"/>
  <c r="H80" i="7"/>
  <c r="H81" i="7"/>
  <c r="H82" i="7"/>
  <c r="H85" i="7"/>
  <c r="H86" i="7"/>
  <c r="H87" i="7"/>
  <c r="H89" i="7"/>
  <c r="H90" i="7"/>
  <c r="H92" i="7"/>
  <c r="G72" i="7"/>
  <c r="G73" i="7"/>
  <c r="G74" i="7"/>
  <c r="G75" i="7"/>
  <c r="G76" i="7"/>
  <c r="G77" i="7"/>
  <c r="G78" i="7"/>
  <c r="G79" i="7"/>
  <c r="G80" i="7"/>
  <c r="G81" i="7"/>
  <c r="G82" i="7"/>
  <c r="G85" i="7"/>
  <c r="G86" i="7"/>
  <c r="G87" i="7"/>
  <c r="G89" i="7"/>
  <c r="G90" i="7"/>
  <c r="G92" i="7"/>
  <c r="F72" i="7"/>
  <c r="F73" i="7"/>
  <c r="F74" i="7"/>
  <c r="F75" i="7"/>
  <c r="F76" i="7"/>
  <c r="F77" i="7"/>
  <c r="F78" i="7"/>
  <c r="F79" i="7"/>
  <c r="F80" i="7"/>
  <c r="F81" i="7"/>
  <c r="F82" i="7"/>
  <c r="F85" i="7"/>
  <c r="F86" i="7"/>
  <c r="F87" i="7"/>
  <c r="F89" i="7"/>
  <c r="F90" i="7"/>
  <c r="F92" i="7"/>
  <c r="C72" i="7"/>
  <c r="C73" i="7"/>
  <c r="C74" i="7"/>
  <c r="C75" i="7"/>
  <c r="C76" i="7"/>
  <c r="C77" i="7"/>
  <c r="C78" i="7"/>
  <c r="C79" i="7"/>
  <c r="C80" i="7"/>
  <c r="C81" i="7"/>
  <c r="C82" i="7"/>
  <c r="C85" i="7"/>
  <c r="C86" i="7"/>
  <c r="C87" i="7"/>
  <c r="C89" i="7"/>
  <c r="C90" i="7"/>
  <c r="C92" i="7"/>
  <c r="I52" i="7"/>
  <c r="I56" i="7"/>
  <c r="I57" i="7"/>
  <c r="I58" i="7"/>
  <c r="I61" i="7"/>
  <c r="I62" i="7"/>
  <c r="I63" i="7"/>
  <c r="I64" i="7"/>
  <c r="I65" i="7"/>
  <c r="I66" i="7"/>
  <c r="H52" i="7"/>
  <c r="H56" i="7"/>
  <c r="H57" i="7"/>
  <c r="H58" i="7"/>
  <c r="H61" i="7"/>
  <c r="H62" i="7"/>
  <c r="H63" i="7"/>
  <c r="H64" i="7"/>
  <c r="H65" i="7"/>
  <c r="H66" i="7"/>
  <c r="G52" i="7"/>
  <c r="G56" i="7"/>
  <c r="G57" i="7"/>
  <c r="G58" i="7"/>
  <c r="G61" i="7"/>
  <c r="G62" i="7"/>
  <c r="G63" i="7"/>
  <c r="G64" i="7"/>
  <c r="G65" i="7"/>
  <c r="G66" i="7"/>
  <c r="F52" i="7"/>
  <c r="F56" i="7"/>
  <c r="F57" i="7"/>
  <c r="F58" i="7"/>
  <c r="F61" i="7"/>
  <c r="F62" i="7"/>
  <c r="F63" i="7"/>
  <c r="F64" i="7"/>
  <c r="F65" i="7"/>
  <c r="F66" i="7"/>
  <c r="C52" i="7"/>
  <c r="C56" i="7"/>
  <c r="C57" i="7"/>
  <c r="C58" i="7"/>
  <c r="C61" i="7"/>
  <c r="C62" i="7"/>
  <c r="C63" i="7"/>
  <c r="C64" i="7"/>
  <c r="C65" i="7"/>
  <c r="C66" i="7"/>
  <c r="H39" i="7"/>
  <c r="I39" i="7"/>
  <c r="J39" i="7"/>
  <c r="H45" i="7"/>
  <c r="I45" i="7"/>
  <c r="J45" i="7"/>
  <c r="H46" i="7"/>
  <c r="I46" i="7"/>
  <c r="J46" i="7"/>
  <c r="H47" i="7"/>
  <c r="I47" i="7"/>
  <c r="J47" i="7"/>
  <c r="H48" i="7"/>
  <c r="I48" i="7"/>
  <c r="J48" i="7"/>
  <c r="H49" i="7"/>
  <c r="I49" i="7"/>
  <c r="J49" i="7"/>
  <c r="H50" i="7"/>
  <c r="I50" i="7"/>
  <c r="J50" i="7"/>
  <c r="G39" i="7"/>
  <c r="G45" i="7"/>
  <c r="G46" i="7"/>
  <c r="G47" i="7"/>
  <c r="G48" i="7"/>
  <c r="G49" i="7"/>
  <c r="G50" i="7"/>
  <c r="F39" i="7"/>
  <c r="F45" i="7"/>
  <c r="F46" i="7"/>
  <c r="F47" i="7"/>
  <c r="F48" i="7"/>
  <c r="F49" i="7"/>
  <c r="F50" i="7"/>
  <c r="C39" i="7"/>
  <c r="C45" i="7"/>
  <c r="C46" i="7"/>
  <c r="C47" i="7"/>
  <c r="C48" i="7"/>
  <c r="C49" i="7"/>
  <c r="C50" i="7"/>
  <c r="I29" i="7"/>
  <c r="I30" i="7"/>
  <c r="I31" i="7"/>
  <c r="I33" i="7"/>
  <c r="I34" i="7"/>
  <c r="I35" i="7"/>
  <c r="I37" i="7"/>
  <c r="H29" i="7"/>
  <c r="H30" i="7"/>
  <c r="H31" i="7"/>
  <c r="H33" i="7"/>
  <c r="H34" i="7"/>
  <c r="H35" i="7"/>
  <c r="H37" i="7"/>
  <c r="G29" i="7"/>
  <c r="G30" i="7"/>
  <c r="G31" i="7"/>
  <c r="G33" i="7"/>
  <c r="G34" i="7"/>
  <c r="G35" i="7"/>
  <c r="G37" i="7"/>
  <c r="F29" i="7"/>
  <c r="F30" i="7"/>
  <c r="F31" i="7"/>
  <c r="F33" i="7"/>
  <c r="F34" i="7"/>
  <c r="F35" i="7"/>
  <c r="F37" i="7"/>
  <c r="G276" i="7" l="1"/>
  <c r="I276" i="7"/>
  <c r="F276" i="7"/>
  <c r="H276" i="7"/>
  <c r="J35" i="8"/>
  <c r="J36" i="8"/>
  <c r="J37" i="8"/>
  <c r="J40" i="8"/>
  <c r="J273" i="7"/>
  <c r="J274" i="7"/>
  <c r="J263" i="7"/>
  <c r="J264" i="7" s="1"/>
  <c r="J28" i="8"/>
  <c r="J267" i="7"/>
  <c r="J269" i="7"/>
  <c r="J265" i="7"/>
  <c r="J271" i="7"/>
  <c r="J268" i="7"/>
  <c r="J270" i="7"/>
  <c r="J266" i="7"/>
  <c r="J107" i="7"/>
  <c r="J118" i="7"/>
  <c r="J117" i="7"/>
  <c r="J119" i="7"/>
  <c r="J68" i="7"/>
  <c r="J69" i="7"/>
  <c r="J13" i="7"/>
  <c r="J15" i="7" s="1"/>
  <c r="J20" i="7"/>
  <c r="J24" i="7"/>
  <c r="J28" i="7"/>
  <c r="J27" i="7"/>
  <c r="J25" i="7"/>
  <c r="J23" i="7"/>
  <c r="J22" i="7"/>
  <c r="J21" i="7"/>
  <c r="J19" i="7"/>
  <c r="J18" i="7"/>
  <c r="J16" i="7"/>
  <c r="J257" i="7"/>
  <c r="J34" i="7"/>
  <c r="J29" i="7"/>
  <c r="J256" i="7"/>
  <c r="J252" i="7"/>
  <c r="J33" i="7"/>
  <c r="J37" i="7"/>
  <c r="J31" i="7"/>
  <c r="J35" i="7"/>
  <c r="J30" i="7"/>
  <c r="J253" i="7"/>
  <c r="J255" i="7"/>
  <c r="J258" i="7"/>
  <c r="J254" i="7"/>
  <c r="J237" i="7"/>
  <c r="J230" i="7"/>
  <c r="J223" i="7"/>
  <c r="J245" i="7"/>
  <c r="J251" i="7" s="1"/>
  <c r="J109" i="7"/>
  <c r="J225" i="7"/>
  <c r="J239" i="7"/>
  <c r="J234" i="7"/>
  <c r="J226" i="7"/>
  <c r="J241" i="7"/>
  <c r="J224" i="7"/>
  <c r="J240" i="7"/>
  <c r="J235" i="7"/>
  <c r="J227" i="7"/>
  <c r="J242" i="7"/>
  <c r="J238" i="7"/>
  <c r="J231" i="7"/>
  <c r="J218" i="7"/>
  <c r="J219" i="7"/>
  <c r="J220" i="7"/>
  <c r="J221" i="7"/>
  <c r="J198" i="7"/>
  <c r="J202" i="7"/>
  <c r="J210" i="7"/>
  <c r="J216" i="7"/>
  <c r="J199" i="7"/>
  <c r="J207" i="7"/>
  <c r="J212" i="7"/>
  <c r="J200" i="7"/>
  <c r="J208" i="7"/>
  <c r="J213" i="7"/>
  <c r="J201" i="7"/>
  <c r="J209" i="7"/>
  <c r="J214" i="7"/>
  <c r="J142" i="7"/>
  <c r="J174" i="7"/>
  <c r="J175" i="7"/>
  <c r="J176" i="7"/>
  <c r="J177" i="7"/>
  <c r="J178" i="7"/>
  <c r="J183" i="7"/>
  <c r="J184" i="7"/>
  <c r="J185" i="7"/>
  <c r="J186" i="7"/>
  <c r="J187" i="7"/>
  <c r="J189" i="7"/>
  <c r="J190" i="7"/>
  <c r="J191" i="7"/>
  <c r="J192" i="7"/>
  <c r="J193" i="7"/>
  <c r="J194" i="7"/>
  <c r="J196" i="7"/>
  <c r="J166" i="7"/>
  <c r="J168" i="7"/>
  <c r="J167" i="7"/>
  <c r="J140" i="7"/>
  <c r="J158" i="7"/>
  <c r="J154" i="7"/>
  <c r="J150" i="7"/>
  <c r="J144" i="7"/>
  <c r="J143" i="7"/>
  <c r="J160" i="7"/>
  <c r="J155" i="7"/>
  <c r="J151" i="7"/>
  <c r="J145" i="7"/>
  <c r="J157" i="7"/>
  <c r="J153" i="7"/>
  <c r="J147" i="7"/>
  <c r="J156" i="7"/>
  <c r="J152" i="7"/>
  <c r="J146" i="7"/>
  <c r="J137" i="7"/>
  <c r="J141" i="7"/>
  <c r="J131" i="7"/>
  <c r="J121" i="7"/>
  <c r="J127" i="7"/>
  <c r="J130" i="7"/>
  <c r="J126" i="7"/>
  <c r="J128" i="7"/>
  <c r="J124" i="7"/>
  <c r="J134" i="7"/>
  <c r="J129" i="7"/>
  <c r="J125" i="7"/>
  <c r="J135" i="7"/>
  <c r="J136" i="7"/>
  <c r="J98" i="7"/>
  <c r="J100" i="7"/>
  <c r="J96" i="7"/>
  <c r="J99" i="7"/>
  <c r="J94" i="7"/>
  <c r="J101" i="7"/>
  <c r="J97" i="7"/>
  <c r="J87" i="7"/>
  <c r="J81" i="7"/>
  <c r="J77" i="7"/>
  <c r="J73" i="7"/>
  <c r="J92" i="7"/>
  <c r="J86" i="7"/>
  <c r="J80" i="7"/>
  <c r="J76" i="7"/>
  <c r="J72" i="7"/>
  <c r="J89" i="7"/>
  <c r="J82" i="7"/>
  <c r="J78" i="7"/>
  <c r="J74" i="7"/>
  <c r="J90" i="7"/>
  <c r="J85" i="7"/>
  <c r="J79" i="7"/>
  <c r="J75" i="7"/>
  <c r="J65" i="7"/>
  <c r="J61" i="7"/>
  <c r="J52" i="7"/>
  <c r="J62" i="7"/>
  <c r="J64" i="7"/>
  <c r="J58" i="7"/>
  <c r="J66" i="7"/>
  <c r="J56" i="7"/>
  <c r="J63" i="7"/>
  <c r="J57" i="7"/>
  <c r="J26" i="8"/>
  <c r="J25" i="8"/>
  <c r="J21" i="8"/>
  <c r="J12" i="8"/>
  <c r="J10" i="8"/>
  <c r="J8" i="8"/>
  <c r="J7" i="8"/>
  <c r="J14" i="8"/>
  <c r="J11" i="7"/>
  <c r="J10" i="7"/>
  <c r="J9" i="7"/>
  <c r="J7" i="7"/>
  <c r="J67" i="7" l="1"/>
  <c r="J275" i="7"/>
  <c r="J120" i="7"/>
  <c r="J244" i="7"/>
  <c r="J262" i="7"/>
  <c r="J272" i="7"/>
  <c r="J71" i="7"/>
  <c r="J12" i="7"/>
  <c r="J222" i="7"/>
  <c r="J217" i="7"/>
  <c r="J197" i="7"/>
  <c r="J173" i="7"/>
  <c r="J161" i="7"/>
  <c r="J116" i="7"/>
  <c r="J133" i="7"/>
  <c r="J93" i="7"/>
  <c r="J38" i="7"/>
  <c r="J51" i="7"/>
  <c r="K30" i="5"/>
  <c r="L14" i="5"/>
  <c r="K14" i="5"/>
  <c r="L10" i="5" l="1"/>
  <c r="L11" i="5"/>
  <c r="L12" i="5"/>
  <c r="K10" i="5"/>
  <c r="K11" i="5"/>
  <c r="K6" i="5"/>
  <c r="K15" i="5" l="1"/>
  <c r="L30" i="5"/>
  <c r="L15" i="5"/>
</calcChain>
</file>

<file path=xl/sharedStrings.xml><?xml version="1.0" encoding="utf-8"?>
<sst xmlns="http://schemas.openxmlformats.org/spreadsheetml/2006/main" count="573" uniqueCount="363">
  <si>
    <t>Waste Type</t>
  </si>
  <si>
    <t>Q1</t>
  </si>
  <si>
    <t>Q2</t>
  </si>
  <si>
    <t>Q3</t>
  </si>
  <si>
    <t>Q4</t>
  </si>
  <si>
    <t>TOTAL</t>
  </si>
  <si>
    <t>Service</t>
  </si>
  <si>
    <t>Solids (tonnes) *</t>
  </si>
  <si>
    <t>** For comparison purposes - details attached. Each truck wash, road use fee, etc = 1 m3</t>
  </si>
  <si>
    <t>* For comparison purposes - details attached. Each manifest fee, poly liner, road use fee, etc = 1 tonne</t>
  </si>
  <si>
    <t>Class</t>
  </si>
  <si>
    <t>Compliance</t>
  </si>
  <si>
    <t>Waste Processing</t>
  </si>
  <si>
    <t>Drilling fluids</t>
  </si>
  <si>
    <t>Other</t>
  </si>
  <si>
    <t>Aerosol1.44</t>
  </si>
  <si>
    <t>Filter1.44</t>
  </si>
  <si>
    <t>Filter2.30</t>
  </si>
  <si>
    <t>NORM1.44</t>
  </si>
  <si>
    <t>NORM2.30</t>
  </si>
  <si>
    <t>Plastics1.44</t>
  </si>
  <si>
    <t>Plastics2.30</t>
  </si>
  <si>
    <t>Self-Heating1.44</t>
  </si>
  <si>
    <t>Soil1.44</t>
  </si>
  <si>
    <t>Solids1.44</t>
  </si>
  <si>
    <t>Grand Total</t>
  </si>
  <si>
    <t>00-01-08-066-08W6</t>
  </si>
  <si>
    <t>00-01-14-085-13W6</t>
  </si>
  <si>
    <t>00-01-14-087-13W6</t>
  </si>
  <si>
    <t>00-01-22-063-12W6</t>
  </si>
  <si>
    <t>00-01-23-064-27W5</t>
  </si>
  <si>
    <t>00-01-24-052-20W5</t>
  </si>
  <si>
    <t>00-01-24-096-05W6</t>
  </si>
  <si>
    <t>00-02-02-069-22W5</t>
  </si>
  <si>
    <t>00-02-06-097-11W6</t>
  </si>
  <si>
    <t>00-02-11-066-04W6</t>
  </si>
  <si>
    <t>00-02-16-074-08W6</t>
  </si>
  <si>
    <t>00-02-19-072-04W6</t>
  </si>
  <si>
    <t>00-02-20-093-03W6</t>
  </si>
  <si>
    <t>00-02-20-096-03W6</t>
  </si>
  <si>
    <t>00-02-24-062-11W6</t>
  </si>
  <si>
    <t>00-02-26-064-27W5</t>
  </si>
  <si>
    <t>00-02-27-074-11W6</t>
  </si>
  <si>
    <t>00-02-28-066-07W6</t>
  </si>
  <si>
    <t>00-02-35-074-08W6</t>
  </si>
  <si>
    <t>00-02-35-094-02W6</t>
  </si>
  <si>
    <t>00-03-03-072-26W5</t>
  </si>
  <si>
    <t>00-03-14-069-10W6</t>
  </si>
  <si>
    <t>00-03-14-075-07W6</t>
  </si>
  <si>
    <t>00-03-25-095-05W6</t>
  </si>
  <si>
    <t>00-03-26-066-07W6</t>
  </si>
  <si>
    <t>00-03-27-072-05W6</t>
  </si>
  <si>
    <t>00-03-29-053-19W5</t>
  </si>
  <si>
    <t>00-03-29-065-08W6</t>
  </si>
  <si>
    <t>00-03-30-066-07W6</t>
  </si>
  <si>
    <t>00-03-33-096-11W6</t>
  </si>
  <si>
    <t>00-04-01-069-07W6</t>
  </si>
  <si>
    <t>00-04-02-067-07W6</t>
  </si>
  <si>
    <t>00-04-03-063-11W6</t>
  </si>
  <si>
    <t>00-04-08-069-08W6</t>
  </si>
  <si>
    <t>00-04-11-063-05W6</t>
  </si>
  <si>
    <t>00-04-13-061-10W6</t>
  </si>
  <si>
    <t>00-04-19-096-10W6</t>
  </si>
  <si>
    <t>00-04-23-066-08W6</t>
  </si>
  <si>
    <t>00-04-29-087-03W6</t>
  </si>
  <si>
    <t>00-04-31-062-24W5</t>
  </si>
  <si>
    <t>00-04-32-065-07W6</t>
  </si>
  <si>
    <t>00-04-34-067-08W6</t>
  </si>
  <si>
    <t>00-05-15-068-06W6</t>
  </si>
  <si>
    <t>00-05-28-062-27W5</t>
  </si>
  <si>
    <t>00-05-28-073-09W6</t>
  </si>
  <si>
    <t>00-05-36-088-19W6</t>
  </si>
  <si>
    <t>00-06-01-068-06W6</t>
  </si>
  <si>
    <t>00-06-03-068-04W6</t>
  </si>
  <si>
    <t>00-06-05-065-02W6</t>
  </si>
  <si>
    <t>00-06-07-073-10W6</t>
  </si>
  <si>
    <t>00-06-08-065-09W6</t>
  </si>
  <si>
    <t>00-06-08-069-21W5</t>
  </si>
  <si>
    <t>00-06-09-066-05W6</t>
  </si>
  <si>
    <t>00-06-09-085-13W6</t>
  </si>
  <si>
    <t>00-06-10-065-02W6</t>
  </si>
  <si>
    <t>00-06-14-063-24W5</t>
  </si>
  <si>
    <t>00-06-25-066-13W6</t>
  </si>
  <si>
    <t>00-06-27-075-07W6</t>
  </si>
  <si>
    <t>00-06-33-067-04W6</t>
  </si>
  <si>
    <t>00-06-34-065-08W6</t>
  </si>
  <si>
    <t>00-06-34-083-11W6</t>
  </si>
  <si>
    <t>00-07-02-074-04W6</t>
  </si>
  <si>
    <t>00-07-08-066-04W6</t>
  </si>
  <si>
    <t>00-07-11-065-02W6</t>
  </si>
  <si>
    <t>00-07-11-075-11W6</t>
  </si>
  <si>
    <t>00-07-16-064-21W5</t>
  </si>
  <si>
    <t>00-07-16-098-05W6</t>
  </si>
  <si>
    <t>00-07-20-067-06W6</t>
  </si>
  <si>
    <t>00-07-21-064-23W5</t>
  </si>
  <si>
    <t>00-07-24-097-09W6</t>
  </si>
  <si>
    <t>00-07-27-051-19W5</t>
  </si>
  <si>
    <t>00-07-27-052-17W5</t>
  </si>
  <si>
    <t>00-08-02-068-06W6</t>
  </si>
  <si>
    <t>00-08-03-065-10W6</t>
  </si>
  <si>
    <t>00-08-11-086-12W6</t>
  </si>
  <si>
    <t>00-08-12-066-05W6</t>
  </si>
  <si>
    <t>00-08-12-069-22W5</t>
  </si>
  <si>
    <t>00-08-26-069-09W6</t>
  </si>
  <si>
    <t>00-08-28-064-02W6</t>
  </si>
  <si>
    <t>00-08-33-063-13W6</t>
  </si>
  <si>
    <t>00-09-01-066-04W6</t>
  </si>
  <si>
    <t>00-09-10-073-06W6</t>
  </si>
  <si>
    <t>00-09-10-074-11W6</t>
  </si>
  <si>
    <t>00-09-13-069-08W6</t>
  </si>
  <si>
    <t>00-09-25-096-09W6</t>
  </si>
  <si>
    <t>00-09-34-088-20W6</t>
  </si>
  <si>
    <t>00-10-01-068-09W6</t>
  </si>
  <si>
    <t>00-10-04-065-02W6</t>
  </si>
  <si>
    <t>00-10-04-066-23W5</t>
  </si>
  <si>
    <t>00-10-05-068-04W6</t>
  </si>
  <si>
    <t>00-10-07-068-07W6</t>
  </si>
  <si>
    <t>00-10-07-068-09W6</t>
  </si>
  <si>
    <t>00-10-07-099-07W6</t>
  </si>
  <si>
    <t>00-10-08-062-10W6</t>
  </si>
  <si>
    <t>00-10-10-065-02W6</t>
  </si>
  <si>
    <t>00-10-10-096-11W6</t>
  </si>
  <si>
    <t>00-10-11-075-07W6</t>
  </si>
  <si>
    <t>00-10-12-049-18W5</t>
  </si>
  <si>
    <t>00-10-12-063-12W6</t>
  </si>
  <si>
    <t>00-10-15-065-04W6</t>
  </si>
  <si>
    <t>00-10-15-069-13W6</t>
  </si>
  <si>
    <t>00-10-17-074-06W6</t>
  </si>
  <si>
    <t>00-10-18-065-23W5</t>
  </si>
  <si>
    <t>00-10-29-096-11W6</t>
  </si>
  <si>
    <t>00-10-30-067-11W6</t>
  </si>
  <si>
    <t>00-11-01-064-03W6</t>
  </si>
  <si>
    <t>00-11-02-088-11W6</t>
  </si>
  <si>
    <t>00-11-04-069-10W6</t>
  </si>
  <si>
    <t>00-11-04-074-05W6</t>
  </si>
  <si>
    <t>00-11-14-097-11W6</t>
  </si>
  <si>
    <t>00-11-15-066-05W6</t>
  </si>
  <si>
    <t>00-11-17-097-06W6</t>
  </si>
  <si>
    <t>00-11-20-062-26W5</t>
  </si>
  <si>
    <t>00-11-21-062-24W5</t>
  </si>
  <si>
    <t>00-11-22-064-02W6</t>
  </si>
  <si>
    <t>00-11-27-097-09W6</t>
  </si>
  <si>
    <t>00-11-28-074-10W6</t>
  </si>
  <si>
    <t>00-11-29-087-07W5</t>
  </si>
  <si>
    <t>00-11-33-075-07W6</t>
  </si>
  <si>
    <t>00-11-33-096-08W6</t>
  </si>
  <si>
    <t>00-11-36-064-02W6</t>
  </si>
  <si>
    <t>00-11-36-072-08W6</t>
  </si>
  <si>
    <t>00-12-01-064-24W5</t>
  </si>
  <si>
    <t>00-12-11-068-06W6</t>
  </si>
  <si>
    <t>00-12-24-096-03W6</t>
  </si>
  <si>
    <t>00-12-27-064-03W6</t>
  </si>
  <si>
    <t>00-12-28-064-03W6</t>
  </si>
  <si>
    <t>00-12-29-096-11W6</t>
  </si>
  <si>
    <t>00-12-35-063-02W6</t>
  </si>
  <si>
    <t>00-13-09-063-02W6</t>
  </si>
  <si>
    <t>00-13-13-075-08W6</t>
  </si>
  <si>
    <t>00-13-20-096-09W6</t>
  </si>
  <si>
    <t>00-13-25-064-02W6</t>
  </si>
  <si>
    <t>00-13-26-074-07W6</t>
  </si>
  <si>
    <t>00-13-36-067-06W6</t>
  </si>
  <si>
    <t>00-14-01-098-08W6</t>
  </si>
  <si>
    <t>00-14-03-073-08W6</t>
  </si>
  <si>
    <t>00-14-14-053-20W5</t>
  </si>
  <si>
    <t>00-14-21-072-03W6</t>
  </si>
  <si>
    <t>00-14-22-066-07W6</t>
  </si>
  <si>
    <t>00-14-27-072-08W6</t>
  </si>
  <si>
    <t>00-14-28-087-07W6</t>
  </si>
  <si>
    <t>00-14-30-065-05W6</t>
  </si>
  <si>
    <t>00-15-03-069-10W6</t>
  </si>
  <si>
    <t>00-15-03-097-04W6</t>
  </si>
  <si>
    <t>00-15-06-046-19W5</t>
  </si>
  <si>
    <t>00-15-07-064-23W5</t>
  </si>
  <si>
    <t>00-15-13-098-12W6</t>
  </si>
  <si>
    <t>00-15-15-064-03W6</t>
  </si>
  <si>
    <t>00-15-20-065-02W6</t>
  </si>
  <si>
    <t>00-15-21-096-10W6</t>
  </si>
  <si>
    <t>00-15-29-066-10W6</t>
  </si>
  <si>
    <t>00-15-36-065-04W6</t>
  </si>
  <si>
    <t>00-16-04-085-08W6</t>
  </si>
  <si>
    <t>00-16-08-069-09W6</t>
  </si>
  <si>
    <t>00-16-11-088-13W6</t>
  </si>
  <si>
    <t>00-16-17-065-10W6</t>
  </si>
  <si>
    <t>00-16-21-073-10W6</t>
  </si>
  <si>
    <t>00-16-32-098-07W6</t>
  </si>
  <si>
    <t>00-16-33-097-09W6</t>
  </si>
  <si>
    <t>00-16-36-067-09W6</t>
  </si>
  <si>
    <t>B-12-I/94-A-11</t>
  </si>
  <si>
    <t>c-97-h/093-i-16</t>
  </si>
  <si>
    <t>Secure Energy Services</t>
  </si>
  <si>
    <t>LSD</t>
  </si>
  <si>
    <t>Frac Oil Treating</t>
  </si>
  <si>
    <t>Frac Oil Water Disposal</t>
  </si>
  <si>
    <t>Completion Fluids Processing - Wet LSW</t>
  </si>
  <si>
    <t>Completion Fluids Water Disposal - Wet LSW</t>
  </si>
  <si>
    <t>Vac Truck Solids Disposal</t>
  </si>
  <si>
    <t>Emulsion Recovered Oil</t>
  </si>
  <si>
    <t>Vac Truck Water Disposal</t>
  </si>
  <si>
    <t>Flowback Water</t>
  </si>
  <si>
    <t>Drilling Mud Processing</t>
  </si>
  <si>
    <t>Emulsion Treating</t>
  </si>
  <si>
    <t>Emulsion Water Disposal</t>
  </si>
  <si>
    <t>Waste Water Disposal</t>
  </si>
  <si>
    <t>Produced Water Disposal</t>
  </si>
  <si>
    <t>Waste Solids Processing</t>
  </si>
  <si>
    <t>Waste Water Processing</t>
  </si>
  <si>
    <t>Truck Flush</t>
  </si>
  <si>
    <t>Waste Oil Credit</t>
  </si>
  <si>
    <t>Tervita Corporation</t>
  </si>
  <si>
    <t>Fluid Volumes</t>
  </si>
  <si>
    <t>Facility</t>
  </si>
  <si>
    <t xml:space="preserve">Secure Energy Services </t>
  </si>
  <si>
    <t>Dawson Creek Total</t>
  </si>
  <si>
    <t>Edson Total</t>
  </si>
  <si>
    <t>Emerson Total</t>
  </si>
  <si>
    <t>Fox Creek</t>
  </si>
  <si>
    <t>Fox Creek Total</t>
  </si>
  <si>
    <t>Snow Melt</t>
  </si>
  <si>
    <t>Solids Volumes</t>
  </si>
  <si>
    <t xml:space="preserve">Pembina </t>
  </si>
  <si>
    <t>Pembina Total</t>
  </si>
  <si>
    <t>Saddle Hills</t>
  </si>
  <si>
    <t>Saddle Hills Total</t>
  </si>
  <si>
    <t>Secure Energy - Drilling Services</t>
  </si>
  <si>
    <t>Secure Energy - OnSite Services</t>
  </si>
  <si>
    <t>Dry Oil Terminalling</t>
  </si>
  <si>
    <t>Dry Oil Terminalling Water</t>
  </si>
  <si>
    <t>Dry Oil Terminalling Oil</t>
  </si>
  <si>
    <t>Completion Fluids Processing - Wet C5</t>
  </si>
  <si>
    <t>Completion Fluids Water Disposal - Wet C5</t>
  </si>
  <si>
    <t>H2S Scavenger</t>
  </si>
  <si>
    <t>Judy Creek Total</t>
  </si>
  <si>
    <t>Kotcho Total</t>
  </si>
  <si>
    <t>LaGlace Total</t>
  </si>
  <si>
    <t>Nosehill Total</t>
  </si>
  <si>
    <t>Obed Total</t>
  </si>
  <si>
    <t>Rocky Mountain House Total</t>
  </si>
  <si>
    <t>Rycroft Total</t>
  </si>
  <si>
    <t>South Grande Prairie</t>
  </si>
  <si>
    <t>South Grande Prairie Total</t>
  </si>
  <si>
    <t>Silverdale Total</t>
  </si>
  <si>
    <t>Tulliby</t>
  </si>
  <si>
    <t>Tulliby Total</t>
  </si>
  <si>
    <t>Brazeau Total</t>
  </si>
  <si>
    <t>Big Mountain Creek Total</t>
  </si>
  <si>
    <t>Temporary Injection SWD</t>
  </si>
  <si>
    <t>Temporary Injection SWD Total</t>
  </si>
  <si>
    <t>Wild River SWD</t>
  </si>
  <si>
    <t>Wonowon SWD</t>
  </si>
  <si>
    <t>Wonowon SWD Total</t>
  </si>
  <si>
    <t>Wild River SWD Total</t>
  </si>
  <si>
    <t>Brazeau FST</t>
  </si>
  <si>
    <t>Big Mountain Creek SWD</t>
  </si>
  <si>
    <t>Dawson Creek FST</t>
  </si>
  <si>
    <t>Drayton Valley FST</t>
  </si>
  <si>
    <t>Edson FST</t>
  </si>
  <si>
    <t>Emerson SWD</t>
  </si>
  <si>
    <t>Fox Creek FST</t>
  </si>
  <si>
    <t>Judy Creek FST</t>
  </si>
  <si>
    <t>Kaybob SWD</t>
  </si>
  <si>
    <t>Kotcho FST</t>
  </si>
  <si>
    <t>LaGlace FST</t>
  </si>
  <si>
    <t>Nosehill FST</t>
  </si>
  <si>
    <t>Obed FST</t>
  </si>
  <si>
    <t>Rocky Mountain House FST</t>
  </si>
  <si>
    <t>Rycroft FSR</t>
  </si>
  <si>
    <t>Landfill Disposal Class 2 - Remediation</t>
  </si>
  <si>
    <t>Landfill Disposal Class 2 - Industrial</t>
  </si>
  <si>
    <t>Liner Disposal</t>
  </si>
  <si>
    <t>Landfill Disposal Class 2 - Drilling</t>
  </si>
  <si>
    <t>Fresh Water Sales</t>
  </si>
  <si>
    <t>Solids Surcharge (1.0%-1.5%)</t>
  </si>
  <si>
    <t>South Grande Prairie FST</t>
  </si>
  <si>
    <t>Silverdale FSR</t>
  </si>
  <si>
    <t>Tulliby FST</t>
  </si>
  <si>
    <t>Completion Fluids Processing - Dry C5</t>
  </si>
  <si>
    <t>Truck Steam</t>
  </si>
  <si>
    <t>Completions Fluids Processing</t>
  </si>
  <si>
    <t>Completions Fluids Water Disposal</t>
  </si>
  <si>
    <t>Clean Fill Sales</t>
  </si>
  <si>
    <t>Landfill Disposal Class 2 - Oilfield Processing</t>
  </si>
  <si>
    <t>Willesden Green</t>
  </si>
  <si>
    <t>Willesden Green Total</t>
  </si>
  <si>
    <t>00-01-09-076-11W6</t>
  </si>
  <si>
    <t>00-05-27-069-08W6</t>
  </si>
  <si>
    <t>00-06-04-068-07W6</t>
  </si>
  <si>
    <t>00-06-10-069-10W6</t>
  </si>
  <si>
    <t>00-06-22-068-10W6</t>
  </si>
  <si>
    <t>00-06-33-068-10W6</t>
  </si>
  <si>
    <t>00-07-20-068-05W6</t>
  </si>
  <si>
    <t>00-07-24-068-07W6</t>
  </si>
  <si>
    <t>00-08-14-069-06W6</t>
  </si>
  <si>
    <t>00-08-20-072-07W6</t>
  </si>
  <si>
    <t>00-09-34-068-10W6</t>
  </si>
  <si>
    <t>00-10-13-069-09W6</t>
  </si>
  <si>
    <t>00-10-20-084-16W6</t>
  </si>
  <si>
    <t>00-12-23-061-07W6</t>
  </si>
  <si>
    <t>00-13-11-068-09W6</t>
  </si>
  <si>
    <t>00-13-26-067-05W6</t>
  </si>
  <si>
    <t>00-14-30-072-07W6</t>
  </si>
  <si>
    <t>00-15-10-068-09W6</t>
  </si>
  <si>
    <t>New and Turns</t>
  </si>
  <si>
    <t>Column Labels</t>
  </si>
  <si>
    <t>Battery Box</t>
  </si>
  <si>
    <t>00-14-14-069-09W6</t>
  </si>
  <si>
    <t>Waste - Solids Disposal</t>
  </si>
  <si>
    <t>Waste Solids Disposal</t>
  </si>
  <si>
    <t>Vac Truck Cement Returns</t>
  </si>
  <si>
    <t>Trucking/Eqmt Charge - Cleanfill</t>
  </si>
  <si>
    <t>Canadian Natural Resources Ltd. 2016 Q3 Bin Summary Report</t>
  </si>
  <si>
    <t>ActionType</t>
  </si>
  <si>
    <t>(All)</t>
  </si>
  <si>
    <t>NewSite</t>
  </si>
  <si>
    <t>JULY - SEPTEMBER 2016</t>
  </si>
  <si>
    <t>Inventory</t>
  </si>
  <si>
    <t>Dump Trailer</t>
  </si>
  <si>
    <t>00-02-28-068-07W6</t>
  </si>
  <si>
    <t>00-02-01-065-03W6</t>
  </si>
  <si>
    <t>00-03-32-065-07W6</t>
  </si>
  <si>
    <t>00-02-11-068-06W6</t>
  </si>
  <si>
    <t>00-06-05-067-06W6</t>
  </si>
  <si>
    <t>00-02-25-073-10W6</t>
  </si>
  <si>
    <t>00-08-26-069-07W6</t>
  </si>
  <si>
    <t>00-16-01-069-22W5</t>
  </si>
  <si>
    <t>00-A-06-28-085-18W6</t>
  </si>
  <si>
    <t>00-05-32-065-03W6</t>
  </si>
  <si>
    <t>00-08-09-069-21W5</t>
  </si>
  <si>
    <t>00-13-06-075-12W6</t>
  </si>
  <si>
    <t>00-13-18-075-12W6</t>
  </si>
  <si>
    <t xml:space="preserve">Horizon - Scrap Metal </t>
  </si>
  <si>
    <t>Acceptable</t>
  </si>
  <si>
    <t>Albian - Scap Metal</t>
  </si>
  <si>
    <t>Chemicals</t>
  </si>
  <si>
    <t>Repairs &amp; Maintenance</t>
  </si>
  <si>
    <t>Rec/Rem/Enviro</t>
  </si>
  <si>
    <t>Horizon -Landfill/Haz Waste/Steel Recycling</t>
  </si>
  <si>
    <t>Credits</t>
  </si>
  <si>
    <t>Drilling Services</t>
  </si>
  <si>
    <t>Fluid Disposal</t>
  </si>
  <si>
    <t>Completion Services</t>
  </si>
  <si>
    <t>Secure Energy Services Scorecard</t>
  </si>
  <si>
    <t>2019 YTD</t>
  </si>
  <si>
    <t>Waste Volumes</t>
  </si>
  <si>
    <t>Liquids TRD/FST (M3) **</t>
  </si>
  <si>
    <t>$ Spend by Service Type</t>
  </si>
  <si>
    <t xml:space="preserve">2019 YTD </t>
  </si>
  <si>
    <t>Division</t>
  </si>
  <si>
    <t xml:space="preserve">ComplyWorks Safety </t>
  </si>
  <si>
    <t>2019 TRIF</t>
  </si>
  <si>
    <t>Approved</t>
  </si>
  <si>
    <t>Secure Energy Services Inc.  - Corporate</t>
  </si>
  <si>
    <t xml:space="preserve">Class </t>
  </si>
  <si>
    <t xml:space="preserve">Liquids TRD/FST (M3) </t>
  </si>
  <si>
    <t>TOTAL Spend</t>
  </si>
  <si>
    <t>TOTAL Credits</t>
  </si>
  <si>
    <t xml:space="preserve">TOTAL Waste </t>
  </si>
  <si>
    <t>Horizon - Landfill/Haz Waste/Steel Recycling</t>
  </si>
  <si>
    <t>ANNUAL TOTAL</t>
  </si>
  <si>
    <t>Waste Disposal Volumes</t>
  </si>
  <si>
    <t xml:space="preserve">Rec/Rem/Environment </t>
  </si>
  <si>
    <t>Albian - Scrap Metal</t>
  </si>
  <si>
    <t>Secure Energy - On-site Services</t>
  </si>
  <si>
    <t>Waste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</si>
</sst>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&quot;$&quot;#,##0.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Futurist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20"/>
      <color theme="3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0"/>
      <color theme="3" tint="-0.249977111117893"/>
      <name val="Arial Rounded MT Bold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theme="6"/>
      </patternFill>
    </fill>
    <fill>
      <patternFill patternType="solid">
        <fgColor theme="4" tint="-0.249977111117893"/>
        <bgColor theme="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3" tint="0.39997558519241921"/>
      </right>
      <top style="medium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/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thin">
        <color indexed="64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165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7" fillId="0" borderId="0"/>
    <xf numFmtId="9" fontId="28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</cellStyleXfs>
  <cellXfs count="249">
    <xf numFmtId="0" fontId="0" fillId="0" borderId="0" xfId="0"/>
    <xf numFmtId="0" fontId="20" fillId="0" borderId="0" xfId="0" applyFont="1"/>
    <xf numFmtId="0" fontId="20" fillId="0" borderId="14" xfId="0" applyFont="1" applyBorder="1"/>
    <xf numFmtId="0" fontId="20" fillId="37" borderId="0" xfId="0" applyFont="1" applyFill="1" applyBorder="1"/>
    <xf numFmtId="0" fontId="24" fillId="36" borderId="21" xfId="43" applyFont="1" applyFill="1" applyBorder="1" applyAlignment="1">
      <alignment horizontal="center"/>
    </xf>
    <xf numFmtId="0" fontId="18" fillId="36" borderId="18" xfId="43" applyFont="1" applyFill="1" applyBorder="1" applyAlignment="1">
      <alignment horizontal="center"/>
    </xf>
    <xf numFmtId="0" fontId="25" fillId="39" borderId="18" xfId="43" applyFont="1" applyFill="1" applyBorder="1" applyAlignment="1">
      <alignment horizontal="center"/>
    </xf>
    <xf numFmtId="0" fontId="25" fillId="35" borderId="18" xfId="43" applyFont="1" applyFill="1" applyBorder="1" applyAlignment="1">
      <alignment horizontal="center"/>
    </xf>
    <xf numFmtId="0" fontId="20" fillId="0" borderId="0" xfId="0" applyFont="1"/>
    <xf numFmtId="0" fontId="19" fillId="34" borderId="19" xfId="0" applyFont="1" applyFill="1" applyBorder="1" applyAlignment="1">
      <alignment horizontal="center"/>
    </xf>
    <xf numFmtId="0" fontId="20" fillId="34" borderId="21" xfId="0" applyFont="1" applyFill="1" applyBorder="1"/>
    <xf numFmtId="0" fontId="20" fillId="0" borderId="21" xfId="0" applyFont="1" applyBorder="1"/>
    <xf numFmtId="0" fontId="20" fillId="0" borderId="18" xfId="0" applyFont="1" applyBorder="1"/>
    <xf numFmtId="0" fontId="20" fillId="0" borderId="20" xfId="43" applyFont="1" applyFill="1" applyBorder="1"/>
    <xf numFmtId="164" fontId="26" fillId="0" borderId="18" xfId="0" applyNumberFormat="1" applyFont="1" applyBorder="1" applyAlignment="1">
      <alignment horizontal="left"/>
    </xf>
    <xf numFmtId="4" fontId="20" fillId="37" borderId="0" xfId="0" applyNumberFormat="1" applyFont="1" applyFill="1" applyBorder="1"/>
    <xf numFmtId="0" fontId="20" fillId="34" borderId="18" xfId="0" applyFont="1" applyFill="1" applyBorder="1"/>
    <xf numFmtId="4" fontId="20" fillId="34" borderId="21" xfId="0" applyNumberFormat="1" applyFont="1" applyFill="1" applyBorder="1"/>
    <xf numFmtId="4" fontId="20" fillId="34" borderId="30" xfId="0" applyNumberFormat="1" applyFont="1" applyFill="1" applyBorder="1"/>
    <xf numFmtId="4" fontId="20" fillId="34" borderId="0" xfId="0" applyNumberFormat="1" applyFont="1" applyFill="1" applyBorder="1"/>
    <xf numFmtId="4" fontId="20" fillId="0" borderId="18" xfId="0" applyNumberFormat="1" applyFont="1" applyBorder="1"/>
    <xf numFmtId="4" fontId="20" fillId="0" borderId="21" xfId="0" applyNumberFormat="1" applyFont="1" applyBorder="1"/>
    <xf numFmtId="164" fontId="26" fillId="0" borderId="21" xfId="0" applyNumberFormat="1" applyFont="1" applyBorder="1" applyAlignment="1">
      <alignment horizontal="left"/>
    </xf>
    <xf numFmtId="4" fontId="20" fillId="34" borderId="27" xfId="0" applyNumberFormat="1" applyFont="1" applyFill="1" applyBorder="1"/>
    <xf numFmtId="0" fontId="20" fillId="34" borderId="27" xfId="0" applyFont="1" applyFill="1" applyBorder="1"/>
    <xf numFmtId="4" fontId="20" fillId="34" borderId="18" xfId="0" applyNumberFormat="1" applyFont="1" applyFill="1" applyBorder="1"/>
    <xf numFmtId="0" fontId="20" fillId="37" borderId="18" xfId="0" applyFont="1" applyFill="1" applyBorder="1"/>
    <xf numFmtId="4" fontId="20" fillId="37" borderId="18" xfId="0" applyNumberFormat="1" applyFont="1" applyFill="1" applyBorder="1"/>
    <xf numFmtId="0" fontId="20" fillId="0" borderId="11" xfId="0" applyFont="1" applyBorder="1"/>
    <xf numFmtId="0" fontId="20" fillId="0" borderId="13" xfId="0" applyFont="1" applyBorder="1"/>
    <xf numFmtId="0" fontId="20" fillId="0" borderId="12" xfId="0" applyFont="1" applyBorder="1"/>
    <xf numFmtId="0" fontId="20" fillId="0" borderId="0" xfId="0" applyFont="1" applyBorder="1"/>
    <xf numFmtId="4" fontId="26" fillId="0" borderId="22" xfId="0" applyNumberFormat="1" applyFont="1" applyFill="1" applyBorder="1"/>
    <xf numFmtId="4" fontId="26" fillId="0" borderId="18" xfId="0" applyNumberFormat="1" applyFont="1" applyFill="1" applyBorder="1"/>
    <xf numFmtId="0" fontId="30" fillId="0" borderId="0" xfId="0" applyFont="1"/>
    <xf numFmtId="0" fontId="32" fillId="0" borderId="17" xfId="43" applyFont="1" applyBorder="1"/>
    <xf numFmtId="0" fontId="30" fillId="0" borderId="0" xfId="0" applyFont="1" applyBorder="1"/>
    <xf numFmtId="0" fontId="33" fillId="36" borderId="29" xfId="43" applyFont="1" applyFill="1" applyBorder="1" applyAlignment="1">
      <alignment horizontal="center" vertical="center"/>
    </xf>
    <xf numFmtId="0" fontId="33" fillId="36" borderId="18" xfId="43" applyFont="1" applyFill="1" applyBorder="1" applyAlignment="1">
      <alignment horizontal="center"/>
    </xf>
    <xf numFmtId="0" fontId="34" fillId="34" borderId="19" xfId="0" applyFont="1" applyFill="1" applyBorder="1" applyAlignment="1">
      <alignment horizontal="center"/>
    </xf>
    <xf numFmtId="0" fontId="33" fillId="36" borderId="28" xfId="43" applyFont="1" applyFill="1" applyBorder="1" applyAlignment="1">
      <alignment horizontal="center" vertical="center"/>
    </xf>
    <xf numFmtId="0" fontId="35" fillId="35" borderId="18" xfId="43" applyFont="1" applyFill="1" applyBorder="1" applyAlignment="1">
      <alignment horizontal="center"/>
    </xf>
    <xf numFmtId="0" fontId="35" fillId="39" borderId="18" xfId="43" applyFont="1" applyFill="1" applyBorder="1" applyAlignment="1">
      <alignment horizontal="center"/>
    </xf>
    <xf numFmtId="0" fontId="36" fillId="36" borderId="21" xfId="43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164" fontId="38" fillId="0" borderId="18" xfId="0" applyNumberFormat="1" applyFont="1" applyBorder="1" applyAlignment="1">
      <alignment horizontal="left"/>
    </xf>
    <xf numFmtId="4" fontId="38" fillId="0" borderId="22" xfId="0" applyNumberFormat="1" applyFont="1" applyFill="1" applyBorder="1"/>
    <xf numFmtId="4" fontId="38" fillId="38" borderId="18" xfId="0" applyNumberFormat="1" applyFont="1" applyFill="1" applyBorder="1"/>
    <xf numFmtId="4" fontId="38" fillId="0" borderId="18" xfId="0" applyNumberFormat="1" applyFont="1" applyFill="1" applyBorder="1"/>
    <xf numFmtId="0" fontId="30" fillId="38" borderId="0" xfId="0" applyFont="1" applyFill="1" applyBorder="1"/>
    <xf numFmtId="4" fontId="30" fillId="0" borderId="18" xfId="0" applyNumberFormat="1" applyFont="1" applyBorder="1"/>
    <xf numFmtId="4" fontId="30" fillId="0" borderId="18" xfId="0" applyNumberFormat="1" applyFont="1" applyBorder="1" applyAlignment="1">
      <alignment horizontal="left"/>
    </xf>
    <xf numFmtId="0" fontId="30" fillId="37" borderId="0" xfId="0" applyFont="1" applyFill="1" applyBorder="1"/>
    <xf numFmtId="4" fontId="30" fillId="37" borderId="0" xfId="0" applyNumberFormat="1" applyFont="1" applyFill="1" applyBorder="1"/>
    <xf numFmtId="4" fontId="30" fillId="38" borderId="0" xfId="0" applyNumberFormat="1" applyFont="1" applyFill="1" applyBorder="1"/>
    <xf numFmtId="0" fontId="30" fillId="0" borderId="0" xfId="0" applyFont="1" applyBorder="1" applyAlignment="1">
      <alignment horizontal="left"/>
    </xf>
    <xf numFmtId="164" fontId="30" fillId="0" borderId="18" xfId="0" applyNumberFormat="1" applyFont="1" applyBorder="1" applyAlignment="1">
      <alignment horizontal="left"/>
    </xf>
    <xf numFmtId="4" fontId="30" fillId="0" borderId="31" xfId="0" applyNumberFormat="1" applyFont="1" applyFill="1" applyBorder="1"/>
    <xf numFmtId="4" fontId="30" fillId="38" borderId="21" xfId="0" applyNumberFormat="1" applyFont="1" applyFill="1" applyBorder="1"/>
    <xf numFmtId="4" fontId="30" fillId="0" borderId="21" xfId="0" applyNumberFormat="1" applyFont="1" applyFill="1" applyBorder="1"/>
    <xf numFmtId="4" fontId="30" fillId="0" borderId="21" xfId="0" applyNumberFormat="1" applyFont="1" applyBorder="1"/>
    <xf numFmtId="4" fontId="30" fillId="0" borderId="21" xfId="0" applyNumberFormat="1" applyFont="1" applyBorder="1" applyAlignment="1">
      <alignment horizontal="left"/>
    </xf>
    <xf numFmtId="4" fontId="30" fillId="0" borderId="18" xfId="0" applyNumberFormat="1" applyFont="1" applyFill="1" applyBorder="1"/>
    <xf numFmtId="4" fontId="30" fillId="38" borderId="18" xfId="0" applyNumberFormat="1" applyFont="1" applyFill="1" applyBorder="1"/>
    <xf numFmtId="0" fontId="30" fillId="38" borderId="18" xfId="0" applyFont="1" applyFill="1" applyBorder="1"/>
    <xf numFmtId="4" fontId="30" fillId="0" borderId="22" xfId="0" applyNumberFormat="1" applyFont="1" applyFill="1" applyBorder="1"/>
    <xf numFmtId="0" fontId="30" fillId="0" borderId="18" xfId="0" applyFont="1" applyBorder="1"/>
    <xf numFmtId="0" fontId="30" fillId="0" borderId="21" xfId="0" applyFont="1" applyBorder="1"/>
    <xf numFmtId="164" fontId="30" fillId="0" borderId="21" xfId="0" applyNumberFormat="1" applyFont="1" applyBorder="1" applyAlignment="1">
      <alignment horizontal="left"/>
    </xf>
    <xf numFmtId="0" fontId="39" fillId="0" borderId="18" xfId="0" applyFont="1" applyFill="1" applyBorder="1" applyAlignment="1" applyProtection="1">
      <alignment vertical="top" wrapText="1" readingOrder="1"/>
      <protection locked="0"/>
    </xf>
    <xf numFmtId="0" fontId="31" fillId="0" borderId="10" xfId="43" applyFont="1" applyBorder="1"/>
    <xf numFmtId="0" fontId="32" fillId="0" borderId="33" xfId="43" applyFont="1" applyBorder="1"/>
    <xf numFmtId="0" fontId="30" fillId="0" borderId="11" xfId="0" applyFont="1" applyBorder="1"/>
    <xf numFmtId="0" fontId="30" fillId="0" borderId="12" xfId="0" applyFont="1" applyBorder="1"/>
    <xf numFmtId="0" fontId="31" fillId="0" borderId="14" xfId="43" applyFont="1" applyBorder="1"/>
    <xf numFmtId="0" fontId="30" fillId="0" borderId="13" xfId="0" applyFont="1" applyBorder="1"/>
    <xf numFmtId="0" fontId="30" fillId="0" borderId="14" xfId="0" applyFont="1" applyBorder="1"/>
    <xf numFmtId="0" fontId="36" fillId="36" borderId="37" xfId="43" applyFont="1" applyFill="1" applyBorder="1" applyAlignment="1">
      <alignment horizontal="center"/>
    </xf>
    <xf numFmtId="0" fontId="31" fillId="0" borderId="14" xfId="0" applyFont="1" applyBorder="1"/>
    <xf numFmtId="4" fontId="30" fillId="0" borderId="38" xfId="0" applyNumberFormat="1" applyFont="1" applyBorder="1"/>
    <xf numFmtId="0" fontId="37" fillId="0" borderId="14" xfId="0" applyFont="1" applyBorder="1"/>
    <xf numFmtId="0" fontId="30" fillId="37" borderId="14" xfId="0" applyFont="1" applyFill="1" applyBorder="1"/>
    <xf numFmtId="4" fontId="30" fillId="37" borderId="13" xfId="0" applyNumberFormat="1" applyFont="1" applyFill="1" applyBorder="1"/>
    <xf numFmtId="4" fontId="30" fillId="0" borderId="37" xfId="0" applyNumberFormat="1" applyFont="1" applyBorder="1"/>
    <xf numFmtId="0" fontId="34" fillId="0" borderId="14" xfId="0" applyFont="1" applyBorder="1"/>
    <xf numFmtId="0" fontId="30" fillId="37" borderId="13" xfId="0" applyFont="1" applyFill="1" applyBorder="1"/>
    <xf numFmtId="0" fontId="30" fillId="0" borderId="38" xfId="0" applyFont="1" applyBorder="1"/>
    <xf numFmtId="0" fontId="30" fillId="0" borderId="37" xfId="0" applyFont="1" applyBorder="1"/>
    <xf numFmtId="0" fontId="34" fillId="0" borderId="39" xfId="43" applyFont="1" applyBorder="1"/>
    <xf numFmtId="0" fontId="34" fillId="0" borderId="40" xfId="43" applyFont="1" applyBorder="1"/>
    <xf numFmtId="4" fontId="34" fillId="0" borderId="40" xfId="43" applyNumberFormat="1" applyFont="1" applyFill="1" applyBorder="1"/>
    <xf numFmtId="4" fontId="35" fillId="34" borderId="41" xfId="43" applyNumberFormat="1" applyFont="1" applyFill="1" applyBorder="1"/>
    <xf numFmtId="4" fontId="30" fillId="0" borderId="41" xfId="0" applyNumberFormat="1" applyFont="1" applyFill="1" applyBorder="1" applyAlignment="1">
      <alignment horizontal="center"/>
    </xf>
    <xf numFmtId="0" fontId="35" fillId="34" borderId="41" xfId="43" applyFont="1" applyFill="1" applyBorder="1"/>
    <xf numFmtId="0" fontId="35" fillId="0" borderId="41" xfId="43" applyFont="1" applyBorder="1"/>
    <xf numFmtId="0" fontId="35" fillId="0" borderId="42" xfId="43" applyFont="1" applyBorder="1"/>
    <xf numFmtId="4" fontId="20" fillId="0" borderId="21" xfId="0" applyNumberFormat="1" applyFont="1" applyFill="1" applyBorder="1" applyAlignment="1">
      <alignment horizontal="center"/>
    </xf>
    <xf numFmtId="4" fontId="20" fillId="0" borderId="18" xfId="43" applyNumberFormat="1" applyFont="1" applyFill="1" applyBorder="1"/>
    <xf numFmtId="4" fontId="20" fillId="0" borderId="22" xfId="43" applyNumberFormat="1" applyFont="1" applyFill="1" applyBorder="1"/>
    <xf numFmtId="4" fontId="20" fillId="0" borderId="18" xfId="0" applyNumberFormat="1" applyFont="1" applyFill="1" applyBorder="1" applyAlignment="1">
      <alignment horizontal="center"/>
    </xf>
    <xf numFmtId="4" fontId="26" fillId="0" borderId="31" xfId="0" applyNumberFormat="1" applyFont="1" applyFill="1" applyBorder="1"/>
    <xf numFmtId="0" fontId="23" fillId="0" borderId="10" xfId="43" applyFont="1" applyBorder="1"/>
    <xf numFmtId="0" fontId="23" fillId="0" borderId="14" xfId="43" applyFont="1" applyBorder="1"/>
    <xf numFmtId="0" fontId="22" fillId="0" borderId="14" xfId="43" applyFont="1" applyBorder="1"/>
    <xf numFmtId="0" fontId="24" fillId="36" borderId="37" xfId="43" applyFont="1" applyFill="1" applyBorder="1" applyAlignment="1">
      <alignment horizontal="center"/>
    </xf>
    <xf numFmtId="0" fontId="20" fillId="0" borderId="43" xfId="43" applyFont="1" applyFill="1" applyBorder="1"/>
    <xf numFmtId="0" fontId="20" fillId="0" borderId="37" xfId="0" applyFont="1" applyBorder="1"/>
    <xf numFmtId="0" fontId="19" fillId="0" borderId="43" xfId="43" applyFont="1" applyFill="1" applyBorder="1"/>
    <xf numFmtId="0" fontId="19" fillId="0" borderId="36" xfId="43" applyFont="1" applyFill="1" applyBorder="1"/>
    <xf numFmtId="0" fontId="20" fillId="37" borderId="14" xfId="0" applyFont="1" applyFill="1" applyBorder="1"/>
    <xf numFmtId="0" fontId="20" fillId="37" borderId="38" xfId="0" applyFont="1" applyFill="1" applyBorder="1"/>
    <xf numFmtId="4" fontId="20" fillId="0" borderId="37" xfId="0" applyNumberFormat="1" applyFont="1" applyBorder="1"/>
    <xf numFmtId="4" fontId="20" fillId="0" borderId="38" xfId="0" applyNumberFormat="1" applyFont="1" applyBorder="1"/>
    <xf numFmtId="0" fontId="20" fillId="0" borderId="38" xfId="0" applyFont="1" applyBorder="1"/>
    <xf numFmtId="0" fontId="20" fillId="37" borderId="32" xfId="0" applyFont="1" applyFill="1" applyBorder="1"/>
    <xf numFmtId="0" fontId="20" fillId="37" borderId="16" xfId="0" applyFont="1" applyFill="1" applyBorder="1"/>
    <xf numFmtId="0" fontId="20" fillId="34" borderId="41" xfId="0" applyFont="1" applyFill="1" applyBorder="1"/>
    <xf numFmtId="4" fontId="20" fillId="37" borderId="16" xfId="0" applyNumberFormat="1" applyFont="1" applyFill="1" applyBorder="1"/>
    <xf numFmtId="0" fontId="20" fillId="37" borderId="15" xfId="0" applyFont="1" applyFill="1" applyBorder="1"/>
    <xf numFmtId="0" fontId="40" fillId="41" borderId="0" xfId="0" pivotButton="1" applyFont="1" applyFill="1"/>
    <xf numFmtId="0" fontId="40" fillId="41" borderId="0" xfId="0" applyFont="1" applyFill="1"/>
    <xf numFmtId="0" fontId="40" fillId="41" borderId="18" xfId="0" pivotButton="1" applyFont="1" applyFill="1" applyBorder="1"/>
    <xf numFmtId="0" fontId="40" fillId="41" borderId="18" xfId="0" applyFont="1" applyFill="1" applyBorder="1"/>
    <xf numFmtId="0" fontId="40" fillId="41" borderId="18" xfId="0" applyFont="1" applyFill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30" fillId="0" borderId="18" xfId="0" applyNumberFormat="1" applyFont="1" applyBorder="1" applyAlignment="1">
      <alignment horizontal="center"/>
    </xf>
    <xf numFmtId="0" fontId="40" fillId="41" borderId="18" xfId="0" applyNumberFormat="1" applyFont="1" applyFill="1" applyBorder="1" applyAlignment="1">
      <alignment horizontal="center"/>
    </xf>
    <xf numFmtId="0" fontId="40" fillId="41" borderId="18" xfId="0" applyFont="1" applyFill="1" applyBorder="1" applyAlignment="1">
      <alignment horizontal="left"/>
    </xf>
    <xf numFmtId="0" fontId="20" fillId="0" borderId="0" xfId="0" applyFont="1" applyFill="1" applyBorder="1"/>
    <xf numFmtId="0" fontId="42" fillId="0" borderId="0" xfId="0" applyFont="1" applyBorder="1"/>
    <xf numFmtId="166" fontId="42" fillId="0" borderId="0" xfId="1" applyNumberFormat="1" applyFont="1" applyBorder="1"/>
    <xf numFmtId="166" fontId="42" fillId="0" borderId="0" xfId="1" applyNumberFormat="1" applyFont="1" applyBorder="1" applyAlignment="1">
      <alignment horizontal="center"/>
    </xf>
    <xf numFmtId="166" fontId="42" fillId="0" borderId="44" xfId="1" applyNumberFormat="1" applyFont="1" applyBorder="1"/>
    <xf numFmtId="166" fontId="42" fillId="0" borderId="0" xfId="1" applyNumberFormat="1" applyFont="1" applyFill="1" applyBorder="1" applyAlignment="1">
      <alignment horizontal="center"/>
    </xf>
    <xf numFmtId="166" fontId="42" fillId="0" borderId="0" xfId="1" applyNumberFormat="1" applyFont="1" applyFill="1" applyBorder="1"/>
    <xf numFmtId="0" fontId="42" fillId="33" borderId="13" xfId="0" applyFont="1" applyFill="1" applyBorder="1"/>
    <xf numFmtId="0" fontId="42" fillId="33" borderId="0" xfId="0" applyFont="1" applyFill="1" applyBorder="1"/>
    <xf numFmtId="44" fontId="42" fillId="0" borderId="0" xfId="1" applyFont="1" applyBorder="1" applyAlignment="1">
      <alignment horizont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2" fillId="0" borderId="0" xfId="0" applyFont="1" applyBorder="1" applyAlignment="1"/>
    <xf numFmtId="0" fontId="4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/>
    <xf numFmtId="49" fontId="42" fillId="0" borderId="0" xfId="0" applyNumberFormat="1" applyFont="1" applyFill="1" applyBorder="1" applyAlignment="1"/>
    <xf numFmtId="0" fontId="42" fillId="0" borderId="0" xfId="0" applyFont="1" applyFill="1" applyBorder="1"/>
    <xf numFmtId="49" fontId="42" fillId="0" borderId="0" xfId="0" applyNumberFormat="1" applyFont="1" applyFill="1" applyBorder="1"/>
    <xf numFmtId="0" fontId="42" fillId="0" borderId="18" xfId="0" applyFont="1" applyBorder="1"/>
    <xf numFmtId="166" fontId="42" fillId="0" borderId="18" xfId="1" applyNumberFormat="1" applyFont="1" applyFill="1" applyBorder="1" applyAlignment="1">
      <alignment horizontal="center"/>
    </xf>
    <xf numFmtId="166" fontId="42" fillId="0" borderId="18" xfId="1" applyNumberFormat="1" applyFont="1" applyBorder="1" applyAlignment="1">
      <alignment horizontal="center"/>
    </xf>
    <xf numFmtId="0" fontId="42" fillId="0" borderId="18" xfId="0" applyFont="1" applyBorder="1" applyAlignment="1">
      <alignment wrapText="1"/>
    </xf>
    <xf numFmtId="166" fontId="42" fillId="0" borderId="18" xfId="1" applyNumberFormat="1" applyFont="1" applyFill="1" applyBorder="1"/>
    <xf numFmtId="166" fontId="42" fillId="0" borderId="18" xfId="1" applyNumberFormat="1" applyFont="1" applyBorder="1"/>
    <xf numFmtId="4" fontId="42" fillId="0" borderId="44" xfId="0" applyNumberFormat="1" applyFont="1" applyBorder="1" applyAlignment="1">
      <alignment horizontal="center"/>
    </xf>
    <xf numFmtId="4" fontId="42" fillId="0" borderId="18" xfId="1" applyNumberFormat="1" applyFont="1" applyFill="1" applyBorder="1" applyAlignment="1">
      <alignment horizontal="center"/>
    </xf>
    <xf numFmtId="4" fontId="42" fillId="0" borderId="18" xfId="0" applyNumberFormat="1" applyFont="1" applyFill="1" applyBorder="1" applyAlignment="1">
      <alignment horizontal="center"/>
    </xf>
    <xf numFmtId="0" fontId="42" fillId="0" borderId="18" xfId="0" applyNumberFormat="1" applyFont="1" applyFill="1" applyBorder="1" applyAlignment="1">
      <alignment horizontal="center"/>
    </xf>
    <xf numFmtId="0" fontId="45" fillId="0" borderId="18" xfId="0" applyFont="1" applyBorder="1" applyAlignment="1">
      <alignment horizontal="center" vertical="center"/>
    </xf>
    <xf numFmtId="0" fontId="45" fillId="42" borderId="18" xfId="0" applyFont="1" applyFill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left"/>
    </xf>
    <xf numFmtId="0" fontId="45" fillId="0" borderId="18" xfId="0" applyFont="1" applyBorder="1" applyAlignment="1">
      <alignment horizontal="left" vertical="center"/>
    </xf>
    <xf numFmtId="0" fontId="48" fillId="44" borderId="18" xfId="0" applyFont="1" applyFill="1" applyBorder="1" applyAlignment="1">
      <alignment horizontal="center" vertical="center"/>
    </xf>
    <xf numFmtId="0" fontId="48" fillId="44" borderId="18" xfId="0" applyFont="1" applyFill="1" applyBorder="1" applyAlignment="1">
      <alignment horizontal="center" vertical="center" wrapText="1"/>
    </xf>
    <xf numFmtId="0" fontId="43" fillId="44" borderId="18" xfId="0" applyFont="1" applyFill="1" applyBorder="1" applyAlignment="1">
      <alignment horizontal="center" vertical="center"/>
    </xf>
    <xf numFmtId="0" fontId="43" fillId="44" borderId="18" xfId="0" applyFont="1" applyFill="1" applyBorder="1" applyAlignment="1">
      <alignment horizontal="center"/>
    </xf>
    <xf numFmtId="167" fontId="42" fillId="0" borderId="18" xfId="0" applyNumberFormat="1" applyFont="1" applyBorder="1"/>
    <xf numFmtId="167" fontId="42" fillId="0" borderId="0" xfId="0" applyNumberFormat="1" applyFont="1" applyBorder="1"/>
    <xf numFmtId="0" fontId="41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right"/>
    </xf>
    <xf numFmtId="4" fontId="42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/>
    </xf>
    <xf numFmtId="4" fontId="42" fillId="0" borderId="0" xfId="1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0" fontId="43" fillId="40" borderId="18" xfId="0" applyFont="1" applyFill="1" applyBorder="1" applyAlignment="1">
      <alignment horizontal="center" vertical="center"/>
    </xf>
    <xf numFmtId="167" fontId="43" fillId="0" borderId="18" xfId="1" applyNumberFormat="1" applyFont="1" applyFill="1" applyBorder="1" applyAlignment="1">
      <alignment horizontal="center"/>
    </xf>
    <xf numFmtId="167" fontId="43" fillId="0" borderId="18" xfId="1" applyNumberFormat="1" applyFont="1" applyBorder="1" applyAlignment="1">
      <alignment horizontal="center"/>
    </xf>
    <xf numFmtId="167" fontId="42" fillId="0" borderId="18" xfId="1" applyNumberFormat="1" applyFont="1" applyFill="1" applyBorder="1" applyAlignment="1">
      <alignment horizontal="center"/>
    </xf>
    <xf numFmtId="167" fontId="42" fillId="0" borderId="18" xfId="0" applyNumberFormat="1" applyFont="1" applyBorder="1" applyAlignment="1">
      <alignment wrapText="1"/>
    </xf>
    <xf numFmtId="167" fontId="42" fillId="0" borderId="0" xfId="0" applyNumberFormat="1" applyFont="1" applyBorder="1" applyAlignment="1">
      <alignment horizontal="right"/>
    </xf>
    <xf numFmtId="167" fontId="43" fillId="0" borderId="44" xfId="1" applyNumberFormat="1" applyFont="1" applyBorder="1"/>
    <xf numFmtId="167" fontId="42" fillId="0" borderId="0" xfId="1" applyNumberFormat="1" applyFont="1" applyBorder="1"/>
    <xf numFmtId="167" fontId="42" fillId="0" borderId="0" xfId="1" applyNumberFormat="1" applyFont="1" applyBorder="1" applyAlignment="1">
      <alignment horizontal="center"/>
    </xf>
    <xf numFmtId="167" fontId="43" fillId="44" borderId="18" xfId="0" applyNumberFormat="1" applyFont="1" applyFill="1" applyBorder="1" applyAlignment="1">
      <alignment horizontal="center"/>
    </xf>
    <xf numFmtId="167" fontId="43" fillId="40" borderId="18" xfId="0" applyNumberFormat="1" applyFont="1" applyFill="1" applyBorder="1" applyAlignment="1">
      <alignment horizontal="center" vertical="center"/>
    </xf>
    <xf numFmtId="167" fontId="42" fillId="0" borderId="18" xfId="1" applyNumberFormat="1" applyFont="1" applyFill="1" applyBorder="1"/>
    <xf numFmtId="167" fontId="49" fillId="0" borderId="0" xfId="0" applyNumberFormat="1" applyFont="1" applyBorder="1"/>
    <xf numFmtId="167" fontId="42" fillId="0" borderId="0" xfId="1" applyNumberFormat="1" applyFont="1" applyFill="1" applyBorder="1" applyAlignment="1">
      <alignment horizontal="center"/>
    </xf>
    <xf numFmtId="167" fontId="42" fillId="0" borderId="0" xfId="1" applyNumberFormat="1" applyFont="1" applyFill="1" applyBorder="1"/>
    <xf numFmtId="3" fontId="42" fillId="0" borderId="18" xfId="1" applyNumberFormat="1" applyFont="1" applyFill="1" applyBorder="1" applyAlignment="1">
      <alignment horizontal="center"/>
    </xf>
    <xf numFmtId="3" fontId="42" fillId="0" borderId="18" xfId="0" applyNumberFormat="1" applyFont="1" applyFill="1" applyBorder="1" applyAlignment="1">
      <alignment horizontal="center"/>
    </xf>
    <xf numFmtId="3" fontId="43" fillId="0" borderId="18" xfId="1" applyNumberFormat="1" applyFont="1" applyFill="1" applyBorder="1" applyAlignment="1">
      <alignment horizontal="center"/>
    </xf>
    <xf numFmtId="0" fontId="51" fillId="43" borderId="20" xfId="0" applyFont="1" applyFill="1" applyBorder="1" applyAlignment="1">
      <alignment horizontal="center" vertical="center" wrapText="1"/>
    </xf>
    <xf numFmtId="0" fontId="51" fillId="43" borderId="45" xfId="0" applyFont="1" applyFill="1" applyBorder="1" applyAlignment="1">
      <alignment horizontal="center" vertical="center" wrapText="1"/>
    </xf>
    <xf numFmtId="0" fontId="43" fillId="44" borderId="18" xfId="0" applyFont="1" applyFill="1" applyBorder="1" applyAlignment="1">
      <alignment horizontal="center"/>
    </xf>
    <xf numFmtId="0" fontId="43" fillId="40" borderId="18" xfId="0" applyFont="1" applyFill="1" applyBorder="1" applyAlignment="1">
      <alignment horizontal="center" vertical="center"/>
    </xf>
    <xf numFmtId="0" fontId="43" fillId="44" borderId="18" xfId="0" applyFont="1" applyFill="1" applyBorder="1" applyAlignment="1">
      <alignment horizontal="center" vertical="center"/>
    </xf>
    <xf numFmtId="167" fontId="43" fillId="40" borderId="18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67" fontId="51" fillId="43" borderId="18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44" fillId="43" borderId="18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/>
    </xf>
    <xf numFmtId="167" fontId="43" fillId="44" borderId="20" xfId="0" applyNumberFormat="1" applyFont="1" applyFill="1" applyBorder="1" applyAlignment="1">
      <alignment horizontal="center"/>
    </xf>
    <xf numFmtId="167" fontId="43" fillId="44" borderId="22" xfId="0" applyNumberFormat="1" applyFont="1" applyFill="1" applyBorder="1" applyAlignment="1">
      <alignment horizontal="center"/>
    </xf>
    <xf numFmtId="0" fontId="43" fillId="44" borderId="18" xfId="0" applyFont="1" applyFill="1" applyBorder="1" applyAlignment="1">
      <alignment horizontal="center" wrapText="1"/>
    </xf>
    <xf numFmtId="0" fontId="51" fillId="43" borderId="18" xfId="0" applyFont="1" applyFill="1" applyBorder="1" applyAlignment="1">
      <alignment horizontal="center" vertical="center"/>
    </xf>
    <xf numFmtId="167" fontId="43" fillId="44" borderId="18" xfId="0" applyNumberFormat="1" applyFont="1" applyFill="1" applyBorder="1" applyAlignment="1">
      <alignment horizontal="center"/>
    </xf>
    <xf numFmtId="0" fontId="41" fillId="43" borderId="20" xfId="0" applyFont="1" applyFill="1" applyBorder="1" applyAlignment="1">
      <alignment horizontal="center" vertical="center"/>
    </xf>
    <xf numFmtId="0" fontId="41" fillId="43" borderId="45" xfId="0" applyFont="1" applyFill="1" applyBorder="1" applyAlignment="1">
      <alignment horizontal="center" vertical="center"/>
    </xf>
    <xf numFmtId="0" fontId="41" fillId="43" borderId="22" xfId="0" applyFont="1" applyFill="1" applyBorder="1" applyAlignment="1">
      <alignment horizontal="center" vertical="center"/>
    </xf>
    <xf numFmtId="0" fontId="41" fillId="43" borderId="20" xfId="0" applyFont="1" applyFill="1" applyBorder="1" applyAlignment="1">
      <alignment horizontal="center" vertical="center" wrapText="1"/>
    </xf>
    <xf numFmtId="0" fontId="41" fillId="43" borderId="45" xfId="0" applyFont="1" applyFill="1" applyBorder="1" applyAlignment="1">
      <alignment horizontal="center" vertical="center" wrapText="1"/>
    </xf>
    <xf numFmtId="0" fontId="41" fillId="43" borderId="22" xfId="0" applyFont="1" applyFill="1" applyBorder="1" applyAlignment="1">
      <alignment horizontal="center" vertical="center" wrapText="1"/>
    </xf>
    <xf numFmtId="0" fontId="43" fillId="44" borderId="21" xfId="0" applyFont="1" applyFill="1" applyBorder="1" applyAlignment="1">
      <alignment horizontal="center"/>
    </xf>
    <xf numFmtId="0" fontId="43" fillId="44" borderId="46" xfId="0" applyFont="1" applyFill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43" fillId="44" borderId="20" xfId="0" applyFont="1" applyFill="1" applyBorder="1" applyAlignment="1">
      <alignment horizontal="center" vertical="center"/>
    </xf>
    <xf numFmtId="0" fontId="43" fillId="44" borderId="22" xfId="0" applyFont="1" applyFill="1" applyBorder="1" applyAlignment="1">
      <alignment horizontal="center" vertical="center"/>
    </xf>
    <xf numFmtId="4" fontId="42" fillId="0" borderId="20" xfId="0" applyNumberFormat="1" applyFont="1" applyFill="1" applyBorder="1" applyAlignment="1">
      <alignment horizontal="center"/>
    </xf>
    <xf numFmtId="4" fontId="42" fillId="0" borderId="22" xfId="0" applyNumberFormat="1" applyFont="1" applyFill="1" applyBorder="1" applyAlignment="1">
      <alignment horizontal="center"/>
    </xf>
    <xf numFmtId="0" fontId="41" fillId="43" borderId="1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18" xfId="0" applyFont="1" applyBorder="1" applyAlignment="1">
      <alignment horizontal="center"/>
    </xf>
    <xf numFmtId="0" fontId="33" fillId="36" borderId="34" xfId="43" applyFont="1" applyFill="1" applyBorder="1" applyAlignment="1">
      <alignment horizontal="center" vertical="center"/>
    </xf>
    <xf numFmtId="0" fontId="33" fillId="36" borderId="36" xfId="43" applyFont="1" applyFill="1" applyBorder="1" applyAlignment="1">
      <alignment horizontal="center" vertical="center"/>
    </xf>
    <xf numFmtId="0" fontId="33" fillId="36" borderId="24" xfId="43" applyFont="1" applyFill="1" applyBorder="1" applyAlignment="1">
      <alignment horizontal="center"/>
    </xf>
    <xf numFmtId="0" fontId="33" fillId="36" borderId="25" xfId="43" applyFont="1" applyFill="1" applyBorder="1" applyAlignment="1">
      <alignment horizontal="center"/>
    </xf>
    <xf numFmtId="0" fontId="33" fillId="36" borderId="35" xfId="43" applyFont="1" applyFill="1" applyBorder="1" applyAlignment="1">
      <alignment horizontal="center"/>
    </xf>
    <xf numFmtId="0" fontId="33" fillId="36" borderId="23" xfId="43" applyFont="1" applyFill="1" applyBorder="1" applyAlignment="1">
      <alignment horizontal="center" vertical="center"/>
    </xf>
    <xf numFmtId="0" fontId="33" fillId="36" borderId="27" xfId="43" applyFont="1" applyFill="1" applyBorder="1" applyAlignment="1">
      <alignment horizontal="center" vertical="center"/>
    </xf>
    <xf numFmtId="0" fontId="33" fillId="36" borderId="26" xfId="43" applyFont="1" applyFill="1" applyBorder="1" applyAlignment="1">
      <alignment horizontal="center"/>
    </xf>
    <xf numFmtId="0" fontId="18" fillId="36" borderId="34" xfId="43" applyFont="1" applyFill="1" applyBorder="1" applyAlignment="1">
      <alignment horizontal="center" vertical="center"/>
    </xf>
    <xf numFmtId="0" fontId="18" fillId="36" borderId="36" xfId="43" applyFont="1" applyFill="1" applyBorder="1" applyAlignment="1">
      <alignment horizontal="center" vertical="center"/>
    </xf>
    <xf numFmtId="0" fontId="18" fillId="36" borderId="23" xfId="43" applyFont="1" applyFill="1" applyBorder="1" applyAlignment="1">
      <alignment horizontal="center" vertical="center"/>
    </xf>
    <xf numFmtId="0" fontId="18" fillId="36" borderId="27" xfId="43" applyFont="1" applyFill="1" applyBorder="1" applyAlignment="1">
      <alignment horizontal="center" vertical="center"/>
    </xf>
    <xf numFmtId="0" fontId="18" fillId="36" borderId="24" xfId="43" applyFont="1" applyFill="1" applyBorder="1" applyAlignment="1">
      <alignment horizontal="center"/>
    </xf>
    <xf numFmtId="0" fontId="18" fillId="36" borderId="25" xfId="43" applyFont="1" applyFill="1" applyBorder="1" applyAlignment="1">
      <alignment horizontal="center"/>
    </xf>
    <xf numFmtId="0" fontId="18" fillId="36" borderId="35" xfId="43" applyFont="1" applyFill="1" applyBorder="1" applyAlignment="1">
      <alignment horizontal="center"/>
    </xf>
  </cellXfs>
  <cellStyles count="10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98"/>
    <cellStyle name="Currency" xfId="1" builtinId="4"/>
    <cellStyle name="Currency 2" xfId="44"/>
    <cellStyle name="Currency 2 2" xfId="97"/>
    <cellStyle name="Currency 2 3" xfId="103"/>
    <cellStyle name="Currency 3" xfId="9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11" xfId="46"/>
    <cellStyle name="Normal 12" xfId="47"/>
    <cellStyle name="Normal 13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90"/>
    <cellStyle name="Normal 2 3" xfId="94"/>
    <cellStyle name="Normal 2 4" xfId="96"/>
    <cellStyle name="Normal 2 5" xfId="104"/>
    <cellStyle name="Normal 20" xfId="56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65" xfId="91"/>
    <cellStyle name="Normal 266" xfId="92"/>
    <cellStyle name="Normal 27" xfId="63"/>
    <cellStyle name="Normal 28" xfId="64"/>
    <cellStyle name="Normal 29" xfId="65"/>
    <cellStyle name="Normal 3" xfId="66"/>
    <cellStyle name="Normal 3 2" xfId="93"/>
    <cellStyle name="Normal 3 3" xfId="99"/>
    <cellStyle name="Normal 3 4" xfId="105"/>
    <cellStyle name="Normal 30" xfId="67"/>
    <cellStyle name="Normal 31" xfId="68"/>
    <cellStyle name="Normal 32" xfId="69"/>
    <cellStyle name="Normal 33" xfId="70"/>
    <cellStyle name="Normal 34" xfId="71"/>
    <cellStyle name="Normal 35" xfId="72"/>
    <cellStyle name="Normal 36" xfId="73"/>
    <cellStyle name="Normal 37" xfId="74"/>
    <cellStyle name="Normal 38" xfId="75"/>
    <cellStyle name="Normal 39" xfId="76"/>
    <cellStyle name="Normal 4" xfId="43"/>
    <cellStyle name="Normal 4 2" xfId="100"/>
    <cellStyle name="Normal 4 3" xfId="102"/>
    <cellStyle name="Normal 40" xfId="77"/>
    <cellStyle name="Normal 41" xfId="78"/>
    <cellStyle name="Normal 42" xfId="79"/>
    <cellStyle name="Normal 43" xfId="80"/>
    <cellStyle name="Normal 44" xfId="81"/>
    <cellStyle name="Normal 45" xfId="82"/>
    <cellStyle name="Normal 46" xfId="83"/>
    <cellStyle name="Normal 47" xfId="84"/>
    <cellStyle name="Normal 5" xfId="85"/>
    <cellStyle name="Normal 6" xfId="86"/>
    <cellStyle name="Normal 7" xfId="87"/>
    <cellStyle name="Normal 8" xfId="88"/>
    <cellStyle name="Normal 9" xfId="89"/>
    <cellStyle name="Note" xfId="16" builtinId="10" customBuiltin="1"/>
    <cellStyle name="Output" xfId="11" builtinId="21" customBuiltin="1"/>
    <cellStyle name="Percent 2" xfId="101"/>
    <cellStyle name="Title" xfId="2" builtinId="15" customBuiltin="1"/>
    <cellStyle name="Total" xfId="18" builtinId="25" customBuiltin="1"/>
    <cellStyle name="Warning Text" xfId="15" builtinId="11" customBuiltin="1"/>
  </cellStyles>
  <dxfs count="44"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4624503765849"/>
          <c:y val="0.12435987168270633"/>
          <c:w val="0.38142130264662177"/>
          <c:h val="0.7480093321668125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'Secure (2)'!$B$6:$B$14</c:f>
              <c:strCache>
                <c:ptCount val="9"/>
                <c:pt idx="0">
                  <c:v>Drilling fluids</c:v>
                </c:pt>
                <c:pt idx="1">
                  <c:v>Chemicals</c:v>
                </c:pt>
                <c:pt idx="2">
                  <c:v>Rec/Rem/Environment </c:v>
                </c:pt>
                <c:pt idx="3">
                  <c:v>Fluid Disposal</c:v>
                </c:pt>
                <c:pt idx="4">
                  <c:v>Repairs &amp; Maintenance</c:v>
                </c:pt>
                <c:pt idx="5">
                  <c:v>Drilling Services</c:v>
                </c:pt>
                <c:pt idx="6">
                  <c:v>Completion Services</c:v>
                </c:pt>
                <c:pt idx="7">
                  <c:v>Horizon - Landfill/Haz Waste/Steel Recycling</c:v>
                </c:pt>
                <c:pt idx="8">
                  <c:v>Other</c:v>
                </c:pt>
              </c:strCache>
            </c:strRef>
          </c:cat>
          <c:val>
            <c:numRef>
              <c:f>'Secure (2)'!$C$6:$C$14</c:f>
              <c:numCache>
                <c:formatCode>"$"#,##0.00</c:formatCode>
                <c:ptCount val="9"/>
                <c:pt idx="0">
                  <c:v>6667724</c:v>
                </c:pt>
                <c:pt idx="1">
                  <c:v>4091636</c:v>
                </c:pt>
                <c:pt idx="2">
                  <c:v>4457660</c:v>
                </c:pt>
                <c:pt idx="3">
                  <c:v>2302942</c:v>
                </c:pt>
                <c:pt idx="4">
                  <c:v>1408764</c:v>
                </c:pt>
                <c:pt idx="5">
                  <c:v>1991775</c:v>
                </c:pt>
                <c:pt idx="6">
                  <c:v>1643778</c:v>
                </c:pt>
                <c:pt idx="7">
                  <c:v>4132574</c:v>
                </c:pt>
                <c:pt idx="8">
                  <c:v>2831452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D-4353-B0D2-E7F52C12B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32447689848825"/>
          <c:y val="6.977429711315733E-2"/>
          <c:w val="0.45675520244604656"/>
          <c:h val="0.93022558024640267"/>
        </c:manualLayout>
      </c:layout>
      <c:overlay val="0"/>
      <c:txPr>
        <a:bodyPr/>
        <a:lstStyle/>
        <a:p>
          <a:pPr rtl="0"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4624503765849"/>
          <c:y val="0.12435987168270633"/>
          <c:w val="0.38142130264662177"/>
          <c:h val="0.7480093321668125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'Secure (2)'!$B$6:$B$14</c:f>
              <c:strCache>
                <c:ptCount val="9"/>
                <c:pt idx="0">
                  <c:v>Drilling fluids</c:v>
                </c:pt>
                <c:pt idx="1">
                  <c:v>Chemicals</c:v>
                </c:pt>
                <c:pt idx="2">
                  <c:v>Rec/Rem/Environment </c:v>
                </c:pt>
                <c:pt idx="3">
                  <c:v>Fluid Disposal</c:v>
                </c:pt>
                <c:pt idx="4">
                  <c:v>Repairs &amp; Maintenance</c:v>
                </c:pt>
                <c:pt idx="5">
                  <c:v>Drilling Services</c:v>
                </c:pt>
                <c:pt idx="6">
                  <c:v>Completion Services</c:v>
                </c:pt>
                <c:pt idx="7">
                  <c:v>Horizon - Landfill/Haz Waste/Steel Recycling</c:v>
                </c:pt>
                <c:pt idx="8">
                  <c:v>Other</c:v>
                </c:pt>
              </c:strCache>
            </c:strRef>
          </c:cat>
          <c:val>
            <c:numRef>
              <c:f>'Secure (2)'!$D$6:$D$14</c:f>
              <c:numCache>
                <c:formatCode>"$"#,##0.00</c:formatCode>
                <c:ptCount val="9"/>
                <c:pt idx="0">
                  <c:v>1492607</c:v>
                </c:pt>
                <c:pt idx="1">
                  <c:v>1886535</c:v>
                </c:pt>
                <c:pt idx="2">
                  <c:v>5110893</c:v>
                </c:pt>
                <c:pt idx="3">
                  <c:v>1326806</c:v>
                </c:pt>
                <c:pt idx="4">
                  <c:v>1082412</c:v>
                </c:pt>
                <c:pt idx="5">
                  <c:v>417625</c:v>
                </c:pt>
                <c:pt idx="6">
                  <c:v>488132</c:v>
                </c:pt>
                <c:pt idx="7">
                  <c:v>2076683</c:v>
                </c:pt>
                <c:pt idx="8">
                  <c:v>1909159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D-4360-8E09-7C63F964B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324479140023385"/>
          <c:y val="6.9774196346957335E-2"/>
          <c:w val="0.4529780592233229"/>
          <c:h val="0.87170155544127836"/>
        </c:manualLayout>
      </c:layout>
      <c:overlay val="0"/>
      <c:txPr>
        <a:bodyPr/>
        <a:lstStyle/>
        <a:p>
          <a:pPr rtl="0"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4624503765849"/>
          <c:y val="0.12435987168270633"/>
          <c:w val="0.38142130264662177"/>
          <c:h val="0.7480093321668125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Secure!$B$6:$B$14</c:f>
              <c:strCache>
                <c:ptCount val="9"/>
                <c:pt idx="0">
                  <c:v>Drilling fluids</c:v>
                </c:pt>
                <c:pt idx="1">
                  <c:v>Chemicals</c:v>
                </c:pt>
                <c:pt idx="2">
                  <c:v>Rec/Rem/Enviro</c:v>
                </c:pt>
                <c:pt idx="3">
                  <c:v>Fluid Disposal</c:v>
                </c:pt>
                <c:pt idx="4">
                  <c:v>Repairs &amp; Maintenance</c:v>
                </c:pt>
                <c:pt idx="5">
                  <c:v>Drilling Services</c:v>
                </c:pt>
                <c:pt idx="6">
                  <c:v>Completion Services</c:v>
                </c:pt>
                <c:pt idx="7">
                  <c:v>Horizon -Landfill/Haz Waste/Steel Recycling</c:v>
                </c:pt>
                <c:pt idx="8">
                  <c:v>Other</c:v>
                </c:pt>
              </c:strCache>
            </c:strRef>
          </c:cat>
          <c:val>
            <c:numRef>
              <c:f>Secure!$K$6:$K$14</c:f>
              <c:numCache>
                <c:formatCode>_("$"* #,##0_);_("$"* \(#,##0\);_("$"* "-"??_);_(@_)</c:formatCode>
                <c:ptCount val="9"/>
                <c:pt idx="0">
                  <c:v>6667724</c:v>
                </c:pt>
                <c:pt idx="1">
                  <c:v>4091636</c:v>
                </c:pt>
                <c:pt idx="2">
                  <c:v>4457660</c:v>
                </c:pt>
                <c:pt idx="3">
                  <c:v>2302942</c:v>
                </c:pt>
                <c:pt idx="4">
                  <c:v>1408764</c:v>
                </c:pt>
                <c:pt idx="5">
                  <c:v>1991775</c:v>
                </c:pt>
                <c:pt idx="6">
                  <c:v>1643778</c:v>
                </c:pt>
                <c:pt idx="7">
                  <c:v>4132574</c:v>
                </c:pt>
                <c:pt idx="8">
                  <c:v>2831452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D-4353-B0D2-E7F52C12B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324479140023385"/>
          <c:y val="6.9774196346957335E-2"/>
          <c:w val="0.45675520244604656"/>
          <c:h val="0.9302255802464026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4624503765849"/>
          <c:y val="0.12435987168270633"/>
          <c:w val="0.38142130264662177"/>
          <c:h val="0.7480093321668125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Secure!$B$6:$B$14</c:f>
              <c:strCache>
                <c:ptCount val="9"/>
                <c:pt idx="0">
                  <c:v>Drilling fluids</c:v>
                </c:pt>
                <c:pt idx="1">
                  <c:v>Chemicals</c:v>
                </c:pt>
                <c:pt idx="2">
                  <c:v>Rec/Rem/Enviro</c:v>
                </c:pt>
                <c:pt idx="3">
                  <c:v>Fluid Disposal</c:v>
                </c:pt>
                <c:pt idx="4">
                  <c:v>Repairs &amp; Maintenance</c:v>
                </c:pt>
                <c:pt idx="5">
                  <c:v>Drilling Services</c:v>
                </c:pt>
                <c:pt idx="6">
                  <c:v>Completion Services</c:v>
                </c:pt>
                <c:pt idx="7">
                  <c:v>Horizon -Landfill/Haz Waste/Steel Recycling</c:v>
                </c:pt>
                <c:pt idx="8">
                  <c:v>Other</c:v>
                </c:pt>
              </c:strCache>
            </c:strRef>
          </c:cat>
          <c:val>
            <c:numRef>
              <c:f>Secure!$L$6:$L$14</c:f>
              <c:numCache>
                <c:formatCode>_("$"* #,##0_);_("$"* \(#,##0\);_("$"* "-"??_);_(@_)</c:formatCode>
                <c:ptCount val="9"/>
                <c:pt idx="0">
                  <c:v>1492607</c:v>
                </c:pt>
                <c:pt idx="1">
                  <c:v>1886535</c:v>
                </c:pt>
                <c:pt idx="2">
                  <c:v>5110893</c:v>
                </c:pt>
                <c:pt idx="3">
                  <c:v>1326806</c:v>
                </c:pt>
                <c:pt idx="4">
                  <c:v>1082412</c:v>
                </c:pt>
                <c:pt idx="5">
                  <c:v>417625</c:v>
                </c:pt>
                <c:pt idx="6">
                  <c:v>488132</c:v>
                </c:pt>
                <c:pt idx="7">
                  <c:v>2076683</c:v>
                </c:pt>
                <c:pt idx="8">
                  <c:v>1909159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D-4360-8E09-7C63F964B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324479140023385"/>
          <c:y val="6.9774196346957335E-2"/>
          <c:w val="0.4529780592233229"/>
          <c:h val="0.8717015554412783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469901</xdr:colOff>
      <xdr:row>29</xdr:row>
      <xdr:rowOff>197225</xdr:rowOff>
    </xdr:from>
    <xdr:to>
      <xdr:col>11</xdr:col>
      <xdr:colOff>990601</xdr:colOff>
      <xdr:row>35</xdr:row>
      <xdr:rowOff>177801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469900</xdr:colOff>
      <xdr:row>36</xdr:row>
      <xdr:rowOff>101600</xdr:rowOff>
    </xdr:from>
    <xdr:to>
      <xdr:col>11</xdr:col>
      <xdr:colOff>977899</xdr:colOff>
      <xdr:row>45</xdr:row>
      <xdr:rowOff>38099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0.03189</cdr:x>
      <cdr:y>0.40187</cdr:y>
    </cdr:from>
    <cdr:to>
      <cdr:x>0.15655</cdr:x>
      <cdr:y>0.63696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263711" y="1283447"/>
          <a:ext cx="1030941" cy="7507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2018</a:t>
          </a:r>
          <a:r>
            <a:rPr lang="en-US" sz="1100" baseline="0"/>
            <a:t> </a:t>
          </a:r>
        </a:p>
        <a:p xmlns:a="http://schemas.openxmlformats.org/drawingml/2006/main">
          <a:pPr algn="ctr"/>
          <a:r>
            <a:rPr lang="en-US" sz="1100" baseline="0"/>
            <a:t>Spend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0.03172</cdr:x>
      <cdr:y>0.384</cdr:y>
    </cdr:from>
    <cdr:to>
      <cdr:x>0.15661</cdr:x>
      <cdr:y>0.61057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15900" y="609600"/>
          <a:ext cx="850177" cy="3596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2019</a:t>
          </a:r>
          <a:r>
            <a:rPr lang="en-US" sz="1100" baseline="0"/>
            <a:t> </a:t>
          </a:r>
        </a:p>
        <a:p xmlns:a="http://schemas.openxmlformats.org/drawingml/2006/main">
          <a:pPr algn="ctr"/>
          <a:r>
            <a:rPr lang="en-US" sz="1100" baseline="0"/>
            <a:t>Spend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616323</xdr:colOff>
      <xdr:row>31</xdr:row>
      <xdr:rowOff>56029</xdr:rowOff>
    </xdr:from>
    <xdr:to>
      <xdr:col>12</xdr:col>
      <xdr:colOff>728382</xdr:colOff>
      <xdr:row>40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675153</xdr:colOff>
      <xdr:row>34</xdr:row>
      <xdr:rowOff>0</xdr:rowOff>
    </xdr:from>
    <xdr:to>
      <xdr:col>7</xdr:col>
      <xdr:colOff>459440</xdr:colOff>
      <xdr:row>36</xdr:row>
      <xdr:rowOff>123264</xdr:rowOff>
    </xdr:to>
    <xdr:sp macro="" textlink="">
      <xdr:nvSpPr>
        <xdr:cNvPr id="3" name="TextBox 2"/>
        <xdr:cNvSpPr txBox="1"/>
      </xdr:nvSpPr>
      <xdr:spPr>
        <a:xfrm>
          <a:off x="6872006" y="5121649"/>
          <a:ext cx="703169" cy="458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2018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Spend</a:t>
          </a:r>
        </a:p>
        <a:p>
          <a:endParaRPr lang="en-US" sz="1100"/>
        </a:p>
      </xdr:txBody>
    </xdr:sp>
    <xdr:clientData/>
  </xdr:twoCellAnchor>
  <xdr:twoCellAnchor>
    <xdr:from>
      <xdr:col>6</xdr:col>
      <xdr:colOff>614641</xdr:colOff>
      <xdr:row>43</xdr:row>
      <xdr:rowOff>54350</xdr:rowOff>
    </xdr:from>
    <xdr:to>
      <xdr:col>12</xdr:col>
      <xdr:colOff>694765</xdr:colOff>
      <xdr:row>53</xdr:row>
      <xdr:rowOff>44824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682998</xdr:colOff>
      <xdr:row>47</xdr:row>
      <xdr:rowOff>24652</xdr:rowOff>
    </xdr:from>
    <xdr:to>
      <xdr:col>7</xdr:col>
      <xdr:colOff>417417</xdr:colOff>
      <xdr:row>51</xdr:row>
      <xdr:rowOff>56030</xdr:rowOff>
    </xdr:to>
    <xdr:sp macro="" textlink="">
      <xdr:nvSpPr>
        <xdr:cNvPr id="9" name="TextBox 8"/>
        <xdr:cNvSpPr txBox="1"/>
      </xdr:nvSpPr>
      <xdr:spPr>
        <a:xfrm>
          <a:off x="7910792" y="9852211"/>
          <a:ext cx="675713" cy="737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2019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Spend</a:t>
          </a:r>
        </a:p>
        <a:p>
          <a:pPr algn="ctr"/>
          <a:r>
            <a:rPr lang="en-US" sz="1100" baseline="0"/>
            <a:t>YTD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155317</xdr:colOff>
      <xdr:row>4</xdr:row>
      <xdr:rowOff>88106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2267" cy="716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NRL%20KPIS%20Q1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"/>
      <sheetName val="SWD"/>
      <sheetName val="Landfill"/>
    </sheetNames>
    <sheetDataSet>
      <sheetData sheetId="0">
        <row r="2">
          <cell r="C2" t="str">
            <v>Produced Water Disposal</v>
          </cell>
          <cell r="D2">
            <v>108</v>
          </cell>
        </row>
        <row r="3">
          <cell r="C3" t="str">
            <v>Emulsion Treating</v>
          </cell>
          <cell r="D3">
            <v>255</v>
          </cell>
          <cell r="F3">
            <v>245.5</v>
          </cell>
          <cell r="H3">
            <v>58.3</v>
          </cell>
        </row>
        <row r="4">
          <cell r="C4" t="str">
            <v>Emulsion Water Disposal</v>
          </cell>
          <cell r="D4">
            <v>37.5</v>
          </cell>
          <cell r="F4">
            <v>51.7</v>
          </cell>
          <cell r="H4">
            <v>28.9</v>
          </cell>
        </row>
        <row r="5">
          <cell r="C5" t="str">
            <v>Emulsion Recovered Oil</v>
          </cell>
          <cell r="D5">
            <v>217.5</v>
          </cell>
          <cell r="F5">
            <v>193.8</v>
          </cell>
          <cell r="H5">
            <v>29.4</v>
          </cell>
        </row>
        <row r="6">
          <cell r="C6" t="str">
            <v>Dry Oil Terminalling</v>
          </cell>
          <cell r="D6">
            <v>2375.5</v>
          </cell>
        </row>
        <row r="7">
          <cell r="C7" t="str">
            <v>Dry Oil Terminalling Water</v>
          </cell>
          <cell r="D7">
            <v>5.2</v>
          </cell>
        </row>
        <row r="8">
          <cell r="C8" t="str">
            <v>Dry Oil Terminalling Oil</v>
          </cell>
          <cell r="D8">
            <v>2370.3000000000002</v>
          </cell>
        </row>
        <row r="10">
          <cell r="C10" t="str">
            <v>Produced Water Disposal</v>
          </cell>
          <cell r="F10">
            <v>10.4</v>
          </cell>
          <cell r="H10">
            <v>3.5</v>
          </cell>
          <cell r="J10">
            <v>1.1000000000000001</v>
          </cell>
        </row>
        <row r="11">
          <cell r="C11" t="str">
            <v>Emulsion Treating</v>
          </cell>
          <cell r="D11">
            <v>1584</v>
          </cell>
          <cell r="F11">
            <v>1646.8</v>
          </cell>
          <cell r="H11">
            <v>1538.5</v>
          </cell>
          <cell r="J11">
            <v>2167.8000000000002</v>
          </cell>
        </row>
        <row r="12">
          <cell r="C12" t="str">
            <v>Emulsion Water Disposal</v>
          </cell>
          <cell r="D12">
            <v>434.5</v>
          </cell>
          <cell r="F12">
            <v>393.3</v>
          </cell>
          <cell r="H12">
            <v>579.4</v>
          </cell>
          <cell r="J12">
            <v>634.1</v>
          </cell>
        </row>
        <row r="13">
          <cell r="C13" t="str">
            <v>Emulsion Recovered Oil</v>
          </cell>
          <cell r="D13">
            <v>1149.5</v>
          </cell>
          <cell r="F13">
            <v>1253.5</v>
          </cell>
          <cell r="H13">
            <v>959.1</v>
          </cell>
          <cell r="J13">
            <v>1533.7</v>
          </cell>
        </row>
        <row r="14">
          <cell r="C14" t="str">
            <v>Dry Oil Terminalling</v>
          </cell>
          <cell r="D14">
            <v>421.4</v>
          </cell>
          <cell r="F14">
            <v>1436.2</v>
          </cell>
          <cell r="H14">
            <v>30.1</v>
          </cell>
          <cell r="J14">
            <v>166.3</v>
          </cell>
        </row>
        <row r="15">
          <cell r="C15" t="str">
            <v>Dry Oil Terminalling Water</v>
          </cell>
          <cell r="D15">
            <v>0.8</v>
          </cell>
          <cell r="F15">
            <v>1.1000000000000001</v>
          </cell>
          <cell r="H15">
            <v>0.1</v>
          </cell>
          <cell r="J15">
            <v>0.2</v>
          </cell>
        </row>
        <row r="16">
          <cell r="C16" t="str">
            <v>Dry Oil Terminalling Oil</v>
          </cell>
          <cell r="D16">
            <v>420.6</v>
          </cell>
          <cell r="F16">
            <v>1435.1</v>
          </cell>
          <cell r="H16">
            <v>30</v>
          </cell>
          <cell r="J16">
            <v>166.1</v>
          </cell>
        </row>
        <row r="18">
          <cell r="D18">
            <v>108.6</v>
          </cell>
        </row>
        <row r="19">
          <cell r="D19">
            <v>4740</v>
          </cell>
          <cell r="F19">
            <v>6042.1</v>
          </cell>
          <cell r="H19">
            <v>2138.6</v>
          </cell>
          <cell r="J19">
            <v>357.2</v>
          </cell>
        </row>
        <row r="20">
          <cell r="D20">
            <v>38.9</v>
          </cell>
        </row>
        <row r="21">
          <cell r="D21">
            <v>1515.3</v>
          </cell>
          <cell r="F21">
            <v>1336.8</v>
          </cell>
          <cell r="H21">
            <v>575</v>
          </cell>
          <cell r="J21">
            <v>475.7</v>
          </cell>
        </row>
        <row r="22">
          <cell r="D22">
            <v>1051</v>
          </cell>
          <cell r="F22">
            <v>635.1</v>
          </cell>
          <cell r="H22">
            <v>119.9</v>
          </cell>
          <cell r="J22">
            <v>100.3</v>
          </cell>
        </row>
        <row r="23">
          <cell r="D23">
            <v>464.3</v>
          </cell>
          <cell r="F23">
            <v>701.7</v>
          </cell>
          <cell r="H23">
            <v>455.1</v>
          </cell>
          <cell r="J23">
            <v>375.4</v>
          </cell>
        </row>
        <row r="24">
          <cell r="D24">
            <v>37</v>
          </cell>
          <cell r="H24">
            <v>177.6</v>
          </cell>
          <cell r="J24">
            <v>75.3</v>
          </cell>
        </row>
        <row r="25">
          <cell r="H25">
            <v>0.3</v>
          </cell>
          <cell r="J25">
            <v>0.2</v>
          </cell>
        </row>
        <row r="26">
          <cell r="D26">
            <v>37</v>
          </cell>
          <cell r="H26">
            <v>177.3</v>
          </cell>
          <cell r="J26">
            <v>75.099999999999994</v>
          </cell>
        </row>
        <row r="27">
          <cell r="H27">
            <v>32.1</v>
          </cell>
        </row>
        <row r="28">
          <cell r="H28">
            <v>18.600000000000001</v>
          </cell>
        </row>
        <row r="29">
          <cell r="D29">
            <v>239</v>
          </cell>
          <cell r="F29">
            <v>200.5</v>
          </cell>
          <cell r="H29">
            <v>219.5</v>
          </cell>
          <cell r="J29">
            <v>23.5</v>
          </cell>
        </row>
        <row r="30">
          <cell r="D30">
            <v>193.4</v>
          </cell>
          <cell r="F30">
            <v>175.5</v>
          </cell>
          <cell r="H30">
            <v>172.8</v>
          </cell>
          <cell r="J30">
            <v>20.3</v>
          </cell>
        </row>
        <row r="31">
          <cell r="D31">
            <v>38.6</v>
          </cell>
          <cell r="F31">
            <v>23.1</v>
          </cell>
          <cell r="H31">
            <v>41.5</v>
          </cell>
          <cell r="J31">
            <v>3.2</v>
          </cell>
        </row>
        <row r="32">
          <cell r="D32">
            <v>77</v>
          </cell>
          <cell r="H32">
            <v>6</v>
          </cell>
          <cell r="J32">
            <v>2</v>
          </cell>
        </row>
        <row r="33">
          <cell r="H33">
            <v>18</v>
          </cell>
        </row>
        <row r="34">
          <cell r="D34">
            <v>24</v>
          </cell>
          <cell r="F34">
            <v>29</v>
          </cell>
          <cell r="H34">
            <v>26</v>
          </cell>
          <cell r="J34">
            <v>8</v>
          </cell>
        </row>
        <row r="35">
          <cell r="D35">
            <v>3</v>
          </cell>
        </row>
        <row r="37">
          <cell r="C37" t="str">
            <v>Produced Water Disposal</v>
          </cell>
          <cell r="D37">
            <v>62.2</v>
          </cell>
          <cell r="F37">
            <v>38.799999999999997</v>
          </cell>
          <cell r="H37">
            <v>33.4</v>
          </cell>
          <cell r="J37">
            <v>116.8</v>
          </cell>
        </row>
        <row r="38">
          <cell r="C38" t="str">
            <v>Flowback Water</v>
          </cell>
          <cell r="D38">
            <v>278.10000000000002</v>
          </cell>
        </row>
        <row r="39">
          <cell r="C39" t="str">
            <v>Emulsion Treating</v>
          </cell>
          <cell r="D39">
            <v>6.9</v>
          </cell>
          <cell r="F39">
            <v>5.3</v>
          </cell>
          <cell r="H39">
            <v>10.4</v>
          </cell>
          <cell r="J39">
            <v>40.5</v>
          </cell>
        </row>
        <row r="40">
          <cell r="C40" t="str">
            <v>Emulsion Water Disposal</v>
          </cell>
          <cell r="D40">
            <v>3.7</v>
          </cell>
          <cell r="F40">
            <v>3.9</v>
          </cell>
          <cell r="H40">
            <v>4.5999999999999996</v>
          </cell>
          <cell r="J40">
            <v>23.5</v>
          </cell>
        </row>
        <row r="41">
          <cell r="C41" t="str">
            <v>Waste Processing</v>
          </cell>
          <cell r="D41">
            <v>27.5</v>
          </cell>
          <cell r="F41">
            <v>33.5</v>
          </cell>
          <cell r="H41">
            <v>36</v>
          </cell>
          <cell r="J41">
            <v>6.5</v>
          </cell>
        </row>
        <row r="42">
          <cell r="C42" t="str">
            <v>Waste Water Processing</v>
          </cell>
          <cell r="D42">
            <v>19.399999999999999</v>
          </cell>
          <cell r="F42">
            <v>26.9</v>
          </cell>
          <cell r="H42">
            <v>28.2</v>
          </cell>
          <cell r="J42">
            <v>4.9000000000000004</v>
          </cell>
        </row>
        <row r="43">
          <cell r="C43" t="str">
            <v>Waste Solids Processing</v>
          </cell>
          <cell r="D43">
            <v>7.6</v>
          </cell>
          <cell r="F43">
            <v>1.5</v>
          </cell>
          <cell r="H43">
            <v>3</v>
          </cell>
          <cell r="J43">
            <v>1.6</v>
          </cell>
        </row>
        <row r="44">
          <cell r="C44" t="str">
            <v>Vac Truck Water Disposal</v>
          </cell>
          <cell r="D44">
            <v>58.8</v>
          </cell>
          <cell r="F44">
            <v>2.5</v>
          </cell>
          <cell r="H44">
            <v>0.5</v>
          </cell>
          <cell r="J44">
            <v>4</v>
          </cell>
        </row>
        <row r="45">
          <cell r="C45" t="str">
            <v>Vac Truck Solids Disposal</v>
          </cell>
          <cell r="D45">
            <v>3</v>
          </cell>
          <cell r="H45">
            <v>15</v>
          </cell>
        </row>
        <row r="46">
          <cell r="C46" t="str">
            <v>Truck Flush</v>
          </cell>
          <cell r="D46">
            <v>11</v>
          </cell>
          <cell r="F46">
            <v>9.5</v>
          </cell>
          <cell r="H46">
            <v>8.5</v>
          </cell>
          <cell r="J46">
            <v>6</v>
          </cell>
        </row>
        <row r="48">
          <cell r="C48" t="str">
            <v>Waste Water Disposal</v>
          </cell>
          <cell r="F48">
            <v>5.8</v>
          </cell>
          <cell r="H48">
            <v>15.8</v>
          </cell>
        </row>
        <row r="49">
          <cell r="C49" t="str">
            <v>Produced Water Disposal</v>
          </cell>
          <cell r="D49">
            <v>107.2</v>
          </cell>
          <cell r="F49">
            <v>83.4</v>
          </cell>
          <cell r="H49">
            <v>73.900000000000006</v>
          </cell>
          <cell r="J49">
            <v>88.5</v>
          </cell>
        </row>
        <row r="50">
          <cell r="C50" t="str">
            <v>Flowback Water</v>
          </cell>
          <cell r="H50">
            <v>71.400000000000006</v>
          </cell>
        </row>
        <row r="51">
          <cell r="C51" t="str">
            <v>Emulsion Treating</v>
          </cell>
          <cell r="D51">
            <v>2680</v>
          </cell>
          <cell r="F51">
            <v>2662.9</v>
          </cell>
          <cell r="H51">
            <v>2914.5</v>
          </cell>
          <cell r="J51">
            <v>3269.4</v>
          </cell>
        </row>
        <row r="52">
          <cell r="C52" t="str">
            <v>Emulsion Water Disposal</v>
          </cell>
          <cell r="D52">
            <v>833</v>
          </cell>
          <cell r="F52">
            <v>781.6</v>
          </cell>
          <cell r="H52">
            <v>781.5</v>
          </cell>
          <cell r="J52">
            <v>688.5</v>
          </cell>
        </row>
        <row r="53">
          <cell r="C53" t="str">
            <v>Emulsion Recovered Oil</v>
          </cell>
          <cell r="D53">
            <v>1847</v>
          </cell>
          <cell r="F53">
            <v>1881.3</v>
          </cell>
          <cell r="H53">
            <v>2133</v>
          </cell>
          <cell r="J53">
            <v>2580.9</v>
          </cell>
        </row>
        <row r="54">
          <cell r="C54" t="str">
            <v>Dry Oil Terminalling</v>
          </cell>
          <cell r="D54">
            <v>152.4</v>
          </cell>
          <cell r="F54">
            <v>74.2</v>
          </cell>
          <cell r="H54">
            <v>129.19999999999999</v>
          </cell>
          <cell r="J54">
            <v>106</v>
          </cell>
        </row>
        <row r="55">
          <cell r="C55" t="str">
            <v>Dry Oil Terminalling Water</v>
          </cell>
          <cell r="D55">
            <v>0.5</v>
          </cell>
          <cell r="F55">
            <v>0.1</v>
          </cell>
          <cell r="H55">
            <v>0.4</v>
          </cell>
          <cell r="J55">
            <v>0.1</v>
          </cell>
        </row>
        <row r="56">
          <cell r="C56" t="str">
            <v>Dry Oil Terminalling Oil</v>
          </cell>
          <cell r="D56">
            <v>151.9</v>
          </cell>
          <cell r="F56">
            <v>74.099999999999994</v>
          </cell>
          <cell r="H56">
            <v>128.80000000000001</v>
          </cell>
          <cell r="J56">
            <v>105.9</v>
          </cell>
        </row>
        <row r="57">
          <cell r="C57" t="str">
            <v>Completion Fluids Processing - Wet LSW</v>
          </cell>
          <cell r="H57">
            <v>28.6</v>
          </cell>
        </row>
        <row r="58">
          <cell r="C58" t="str">
            <v>Completion Fluids Water Disposal - Wet LSW</v>
          </cell>
          <cell r="H58">
            <v>19.7</v>
          </cell>
        </row>
        <row r="59">
          <cell r="C59" t="str">
            <v>Waste Processing</v>
          </cell>
          <cell r="D59">
            <v>116</v>
          </cell>
          <cell r="F59">
            <v>78</v>
          </cell>
          <cell r="H59">
            <v>182.5</v>
          </cell>
          <cell r="J59">
            <v>34.799999999999997</v>
          </cell>
        </row>
        <row r="60">
          <cell r="C60" t="str">
            <v>Waste Water Processing</v>
          </cell>
          <cell r="D60">
            <v>97</v>
          </cell>
          <cell r="F60">
            <v>61.9</v>
          </cell>
          <cell r="H60">
            <v>157.6</v>
          </cell>
          <cell r="J60">
            <v>30.9</v>
          </cell>
        </row>
        <row r="61">
          <cell r="C61" t="str">
            <v>Waste Solids Processing</v>
          </cell>
          <cell r="D61">
            <v>6.5</v>
          </cell>
          <cell r="F61">
            <v>3.5</v>
          </cell>
          <cell r="H61">
            <v>11</v>
          </cell>
          <cell r="J61">
            <v>3.2</v>
          </cell>
        </row>
        <row r="62">
          <cell r="C62" t="str">
            <v>Vac Truck Water Disposal</v>
          </cell>
          <cell r="D62">
            <v>114</v>
          </cell>
          <cell r="F62">
            <v>33.5</v>
          </cell>
          <cell r="H62">
            <v>52.5</v>
          </cell>
          <cell r="J62">
            <v>13.2</v>
          </cell>
        </row>
        <row r="63">
          <cell r="C63" t="str">
            <v>Vac Truck Solids Disposal</v>
          </cell>
          <cell r="H63">
            <v>8.5</v>
          </cell>
        </row>
        <row r="64">
          <cell r="C64" t="str">
            <v>Snow Melt</v>
          </cell>
          <cell r="D64">
            <v>11</v>
          </cell>
        </row>
        <row r="66">
          <cell r="C66" t="str">
            <v>Waste Water Disposal</v>
          </cell>
          <cell r="D66">
            <v>185.9</v>
          </cell>
          <cell r="F66">
            <v>937</v>
          </cell>
          <cell r="J66">
            <v>82.7</v>
          </cell>
        </row>
        <row r="67">
          <cell r="C67" t="str">
            <v>Completion Fluids Processing - Wet LSW</v>
          </cell>
          <cell r="J67">
            <v>22.3</v>
          </cell>
        </row>
        <row r="68">
          <cell r="C68" t="str">
            <v>Completion Fluids Water Disposal - Wet LSW</v>
          </cell>
          <cell r="J68">
            <v>19.600000000000001</v>
          </cell>
        </row>
        <row r="69">
          <cell r="C69" t="str">
            <v>Waste Processing</v>
          </cell>
          <cell r="D69">
            <v>394.5</v>
          </cell>
          <cell r="F69">
            <v>42</v>
          </cell>
          <cell r="H69">
            <v>148.5</v>
          </cell>
          <cell r="J69">
            <v>125</v>
          </cell>
        </row>
        <row r="70">
          <cell r="C70" t="str">
            <v>Waste Water Processing</v>
          </cell>
          <cell r="D70">
            <v>254.5</v>
          </cell>
          <cell r="F70">
            <v>22.2</v>
          </cell>
          <cell r="H70">
            <v>93.8</v>
          </cell>
          <cell r="J70">
            <v>55.3</v>
          </cell>
        </row>
        <row r="71">
          <cell r="C71" t="str">
            <v>Waste Solids Processing</v>
          </cell>
          <cell r="D71">
            <v>132.5</v>
          </cell>
          <cell r="F71">
            <v>19.100000000000001</v>
          </cell>
          <cell r="H71">
            <v>52.8</v>
          </cell>
          <cell r="J71">
            <v>47.8</v>
          </cell>
        </row>
        <row r="72">
          <cell r="C72" t="str">
            <v>Vac Truck Water Disposal</v>
          </cell>
          <cell r="D72">
            <v>22.5</v>
          </cell>
          <cell r="F72">
            <v>637</v>
          </cell>
          <cell r="H72">
            <v>286.3</v>
          </cell>
          <cell r="J72">
            <v>20.5</v>
          </cell>
        </row>
        <row r="73">
          <cell r="C73" t="str">
            <v>Fresh Water Sales</v>
          </cell>
          <cell r="J73">
            <v>11</v>
          </cell>
        </row>
        <row r="75">
          <cell r="C75" t="str">
            <v>Waste Water Disposal</v>
          </cell>
          <cell r="F75">
            <v>18.5</v>
          </cell>
          <cell r="J75">
            <v>0.5</v>
          </cell>
        </row>
        <row r="76">
          <cell r="C76" t="str">
            <v>Produced Water Disposal</v>
          </cell>
          <cell r="H76">
            <v>20</v>
          </cell>
        </row>
        <row r="77">
          <cell r="C77" t="str">
            <v>Emulsion Treating</v>
          </cell>
          <cell r="H77">
            <v>40</v>
          </cell>
        </row>
        <row r="78">
          <cell r="C78" t="str">
            <v>Emulsion Water Disposal</v>
          </cell>
          <cell r="H78">
            <v>29</v>
          </cell>
        </row>
        <row r="79">
          <cell r="C79" t="str">
            <v>Waste Processing</v>
          </cell>
          <cell r="D79">
            <v>145</v>
          </cell>
          <cell r="F79">
            <v>54</v>
          </cell>
          <cell r="H79">
            <v>25</v>
          </cell>
          <cell r="J79">
            <v>42</v>
          </cell>
        </row>
        <row r="80">
          <cell r="C80" t="str">
            <v>Waste Water Processing</v>
          </cell>
          <cell r="D80">
            <v>117</v>
          </cell>
          <cell r="F80">
            <v>48.1</v>
          </cell>
          <cell r="H80">
            <v>22</v>
          </cell>
          <cell r="J80">
            <v>19.3</v>
          </cell>
        </row>
        <row r="81">
          <cell r="C81" t="str">
            <v>Waste Solids Processing</v>
          </cell>
          <cell r="D81">
            <v>21</v>
          </cell>
          <cell r="F81">
            <v>5.9</v>
          </cell>
          <cell r="H81">
            <v>3</v>
          </cell>
          <cell r="J81">
            <v>22.7</v>
          </cell>
        </row>
        <row r="82">
          <cell r="C82" t="str">
            <v>Vac Truck Water Disposal</v>
          </cell>
          <cell r="D82">
            <v>39</v>
          </cell>
          <cell r="F82">
            <v>3</v>
          </cell>
        </row>
        <row r="83">
          <cell r="C83" t="str">
            <v>Truck Flush</v>
          </cell>
          <cell r="D83">
            <v>19</v>
          </cell>
          <cell r="F83">
            <v>4</v>
          </cell>
          <cell r="H83">
            <v>2</v>
          </cell>
          <cell r="J83">
            <v>3</v>
          </cell>
        </row>
        <row r="85">
          <cell r="C85" t="str">
            <v>Waste Water Disposal</v>
          </cell>
          <cell r="J85">
            <v>4.0999999999999996</v>
          </cell>
        </row>
        <row r="86">
          <cell r="C86" t="str">
            <v>Completion Fluids Processing - Wet LSW</v>
          </cell>
          <cell r="F86">
            <v>7.4</v>
          </cell>
          <cell r="J86">
            <v>230.5</v>
          </cell>
        </row>
        <row r="87">
          <cell r="C87" t="str">
            <v>Completion Fluids Water Disposal - Wet LSW</v>
          </cell>
          <cell r="F87">
            <v>7.2</v>
          </cell>
          <cell r="J87">
            <v>89</v>
          </cell>
        </row>
        <row r="88">
          <cell r="C88" t="str">
            <v>Completion Fluids Processing - Wet C5</v>
          </cell>
          <cell r="J88">
            <v>3.9</v>
          </cell>
        </row>
        <row r="89">
          <cell r="C89" t="str">
            <v>Completion Fluids Water Disposal - Wet C5</v>
          </cell>
          <cell r="J89">
            <v>1.7</v>
          </cell>
        </row>
        <row r="90">
          <cell r="C90" t="str">
            <v>Waste Processing</v>
          </cell>
          <cell r="D90">
            <v>424.5</v>
          </cell>
          <cell r="F90">
            <v>508.4</v>
          </cell>
          <cell r="H90">
            <v>372.5</v>
          </cell>
          <cell r="J90">
            <v>178.8</v>
          </cell>
        </row>
        <row r="91">
          <cell r="C91" t="str">
            <v>Waste Water Processing</v>
          </cell>
          <cell r="D91">
            <v>258.5</v>
          </cell>
          <cell r="F91">
            <v>261.7</v>
          </cell>
          <cell r="H91">
            <v>260.60000000000002</v>
          </cell>
          <cell r="J91">
            <v>118.9</v>
          </cell>
        </row>
        <row r="92">
          <cell r="C92" t="str">
            <v>Waste Solids Processing</v>
          </cell>
          <cell r="D92">
            <v>37.5</v>
          </cell>
          <cell r="F92">
            <v>97.2</v>
          </cell>
          <cell r="H92">
            <v>55</v>
          </cell>
          <cell r="J92">
            <v>31.7</v>
          </cell>
        </row>
        <row r="93">
          <cell r="C93" t="str">
            <v>Drilling Mud Processing</v>
          </cell>
          <cell r="D93">
            <v>4.5</v>
          </cell>
          <cell r="F93">
            <v>8</v>
          </cell>
          <cell r="H93">
            <v>8</v>
          </cell>
        </row>
        <row r="94">
          <cell r="C94" t="str">
            <v>Vac Truck Water Disposal</v>
          </cell>
          <cell r="D94">
            <v>250.5</v>
          </cell>
          <cell r="F94">
            <v>155</v>
          </cell>
          <cell r="H94">
            <v>118.5</v>
          </cell>
          <cell r="J94">
            <v>51</v>
          </cell>
        </row>
        <row r="95">
          <cell r="C95" t="str">
            <v>Vac Truck Solids Disposal</v>
          </cell>
          <cell r="F95">
            <v>16.5</v>
          </cell>
          <cell r="H95">
            <v>31</v>
          </cell>
        </row>
        <row r="96">
          <cell r="C96" t="str">
            <v>Truck Flush</v>
          </cell>
          <cell r="D96">
            <v>112</v>
          </cell>
          <cell r="F96">
            <v>96.5</v>
          </cell>
          <cell r="H96">
            <v>57</v>
          </cell>
          <cell r="J96">
            <v>57</v>
          </cell>
        </row>
        <row r="97">
          <cell r="C97" t="str">
            <v>Truck Steam</v>
          </cell>
          <cell r="D97">
            <v>3</v>
          </cell>
          <cell r="F97">
            <v>1</v>
          </cell>
        </row>
        <row r="98">
          <cell r="C98" t="str">
            <v>Fresh Water Sales</v>
          </cell>
          <cell r="D98">
            <v>23</v>
          </cell>
          <cell r="H98">
            <v>13.5</v>
          </cell>
          <cell r="J98">
            <v>26</v>
          </cell>
        </row>
        <row r="99">
          <cell r="C99" t="str">
            <v>H2S Scavenger</v>
          </cell>
          <cell r="D99">
            <v>2</v>
          </cell>
        </row>
        <row r="101">
          <cell r="C101" t="str">
            <v>Produced Water Disposal</v>
          </cell>
          <cell r="D101">
            <v>611.79999999999995</v>
          </cell>
          <cell r="F101">
            <v>524.9</v>
          </cell>
          <cell r="H101">
            <v>408.4</v>
          </cell>
          <cell r="J101">
            <v>466</v>
          </cell>
        </row>
        <row r="102">
          <cell r="C102" t="str">
            <v>Flowback Water</v>
          </cell>
          <cell r="D102">
            <v>60</v>
          </cell>
        </row>
        <row r="103">
          <cell r="C103" t="str">
            <v>Emulsion Treating</v>
          </cell>
          <cell r="F103">
            <v>6</v>
          </cell>
          <cell r="J103">
            <v>8.5</v>
          </cell>
        </row>
        <row r="104">
          <cell r="C104" t="str">
            <v>Emulsion Water Disposal</v>
          </cell>
          <cell r="F104">
            <v>4.4000000000000004</v>
          </cell>
          <cell r="J104">
            <v>6</v>
          </cell>
        </row>
        <row r="106">
          <cell r="C106" t="str">
            <v>Waste Water Disposal</v>
          </cell>
          <cell r="D106">
            <v>77.5</v>
          </cell>
          <cell r="H106">
            <v>45.4</v>
          </cell>
          <cell r="J106">
            <v>153</v>
          </cell>
        </row>
        <row r="107">
          <cell r="C107" t="str">
            <v>Produced Water Disposal</v>
          </cell>
          <cell r="D107">
            <v>4080</v>
          </cell>
          <cell r="F107">
            <v>5655.8</v>
          </cell>
          <cell r="H107">
            <v>3506.7</v>
          </cell>
          <cell r="J107">
            <v>4289.6000000000004</v>
          </cell>
        </row>
        <row r="108">
          <cell r="C108" t="str">
            <v>Flowback Water</v>
          </cell>
          <cell r="D108">
            <v>735.2</v>
          </cell>
          <cell r="F108">
            <v>1160.7</v>
          </cell>
          <cell r="H108">
            <v>5.8</v>
          </cell>
          <cell r="J108">
            <v>30</v>
          </cell>
        </row>
        <row r="109">
          <cell r="C109" t="str">
            <v>Emulsion Treating</v>
          </cell>
          <cell r="D109">
            <v>1195.8</v>
          </cell>
          <cell r="F109">
            <v>663.9</v>
          </cell>
          <cell r="H109">
            <v>467.4</v>
          </cell>
          <cell r="J109">
            <v>817</v>
          </cell>
        </row>
        <row r="110">
          <cell r="C110" t="str">
            <v>Emulsion Water Disposal</v>
          </cell>
          <cell r="D110">
            <v>1013.2</v>
          </cell>
          <cell r="F110">
            <v>472.2</v>
          </cell>
          <cell r="H110">
            <v>324.3</v>
          </cell>
          <cell r="J110">
            <v>656.7</v>
          </cell>
        </row>
        <row r="111">
          <cell r="C111" t="str">
            <v>Completion Fluids Processing - Wet LSW</v>
          </cell>
          <cell r="D111">
            <v>127.5</v>
          </cell>
          <cell r="F111">
            <v>14.6</v>
          </cell>
          <cell r="H111">
            <v>63.5</v>
          </cell>
          <cell r="J111">
            <v>21.4</v>
          </cell>
        </row>
        <row r="112">
          <cell r="C112" t="str">
            <v>Completion Fluids Water Disposal - Wet LSW</v>
          </cell>
          <cell r="D112">
            <v>115.3</v>
          </cell>
          <cell r="F112">
            <v>11.5</v>
          </cell>
          <cell r="H112">
            <v>31.2</v>
          </cell>
          <cell r="J112">
            <v>16.5</v>
          </cell>
        </row>
        <row r="113">
          <cell r="C113" t="str">
            <v>Completion Fluids Processing - Wet C5</v>
          </cell>
          <cell r="D113">
            <v>30.3</v>
          </cell>
          <cell r="H113">
            <v>17.3</v>
          </cell>
        </row>
        <row r="114">
          <cell r="C114" t="str">
            <v>Completion Fluids Water Disposal - Wet C5</v>
          </cell>
          <cell r="D114">
            <v>20.8</v>
          </cell>
          <cell r="H114">
            <v>16.600000000000001</v>
          </cell>
        </row>
        <row r="115">
          <cell r="C115" t="str">
            <v>Waste Processing</v>
          </cell>
          <cell r="D115">
            <v>669</v>
          </cell>
          <cell r="F115">
            <v>456</v>
          </cell>
          <cell r="H115">
            <v>914.5</v>
          </cell>
          <cell r="J115">
            <v>605</v>
          </cell>
        </row>
        <row r="116">
          <cell r="C116" t="str">
            <v>Waste Water Processing</v>
          </cell>
          <cell r="D116">
            <v>575.1</v>
          </cell>
          <cell r="F116">
            <v>222.8</v>
          </cell>
          <cell r="H116">
            <v>740.8</v>
          </cell>
          <cell r="J116">
            <v>493.5</v>
          </cell>
        </row>
        <row r="117">
          <cell r="C117" t="str">
            <v>Waste Solids Processing</v>
          </cell>
          <cell r="D117">
            <v>73.3</v>
          </cell>
          <cell r="F117">
            <v>190.7</v>
          </cell>
          <cell r="H117">
            <v>162.69999999999999</v>
          </cell>
          <cell r="J117">
            <v>108.4</v>
          </cell>
        </row>
        <row r="118">
          <cell r="C118" t="str">
            <v>Drilling Mud Processing</v>
          </cell>
          <cell r="J118">
            <v>13</v>
          </cell>
        </row>
        <row r="119">
          <cell r="C119" t="str">
            <v>Vac Truck Water Disposal</v>
          </cell>
          <cell r="D119">
            <v>123</v>
          </cell>
          <cell r="F119">
            <v>56.2</v>
          </cell>
          <cell r="H119">
            <v>199.5</v>
          </cell>
          <cell r="J119">
            <v>101.5</v>
          </cell>
        </row>
        <row r="120">
          <cell r="C120" t="str">
            <v>Vac Truck Solids Disposal</v>
          </cell>
          <cell r="J120">
            <v>9.5</v>
          </cell>
        </row>
        <row r="121">
          <cell r="C121" t="str">
            <v>Truck Flush</v>
          </cell>
          <cell r="D121">
            <v>82.5</v>
          </cell>
          <cell r="F121">
            <v>101</v>
          </cell>
          <cell r="H121">
            <v>76</v>
          </cell>
          <cell r="J121">
            <v>65</v>
          </cell>
        </row>
        <row r="122">
          <cell r="C122" t="str">
            <v>Fresh Water Sales</v>
          </cell>
          <cell r="H122">
            <v>14</v>
          </cell>
        </row>
        <row r="124">
          <cell r="C124" t="str">
            <v>Waste Water Disposal</v>
          </cell>
          <cell r="D124">
            <v>197.7</v>
          </cell>
          <cell r="F124">
            <v>370.7</v>
          </cell>
          <cell r="H124">
            <v>286.10000000000002</v>
          </cell>
          <cell r="J124">
            <v>63.6</v>
          </cell>
        </row>
        <row r="125">
          <cell r="C125" t="str">
            <v>Produced Water Disposal</v>
          </cell>
          <cell r="D125">
            <v>3156.7</v>
          </cell>
          <cell r="F125">
            <v>2986.8</v>
          </cell>
          <cell r="H125">
            <v>10617.1</v>
          </cell>
          <cell r="J125">
            <v>4490.2</v>
          </cell>
        </row>
        <row r="126">
          <cell r="C126" t="str">
            <v>Flowback Water</v>
          </cell>
          <cell r="D126">
            <v>568.4</v>
          </cell>
          <cell r="H126">
            <v>382.8</v>
          </cell>
        </row>
        <row r="127">
          <cell r="C127" t="str">
            <v>Emulsion Treating</v>
          </cell>
          <cell r="D127">
            <v>29.8</v>
          </cell>
          <cell r="F127">
            <v>23.8</v>
          </cell>
          <cell r="H127">
            <v>113</v>
          </cell>
          <cell r="J127">
            <v>174.5</v>
          </cell>
        </row>
        <row r="128">
          <cell r="C128" t="str">
            <v>Emulsion Water Disposal</v>
          </cell>
          <cell r="D128">
            <v>6.5</v>
          </cell>
          <cell r="F128">
            <v>18.899999999999999</v>
          </cell>
          <cell r="H128">
            <v>97.2</v>
          </cell>
          <cell r="J128">
            <v>143.69999999999999</v>
          </cell>
        </row>
        <row r="129">
          <cell r="C129" t="str">
            <v>Completion Fluids Processing - Wet C5</v>
          </cell>
          <cell r="D129">
            <v>70.099999999999994</v>
          </cell>
        </row>
        <row r="130">
          <cell r="C130" t="str">
            <v>Completion Fluids Water Disposal - Wet C5</v>
          </cell>
          <cell r="D130">
            <v>60.8</v>
          </cell>
        </row>
        <row r="131">
          <cell r="C131" t="str">
            <v>Waste Processing</v>
          </cell>
          <cell r="D131">
            <v>82.5</v>
          </cell>
          <cell r="F131">
            <v>75.5</v>
          </cell>
          <cell r="H131">
            <v>201.2</v>
          </cell>
          <cell r="J131">
            <v>89</v>
          </cell>
        </row>
        <row r="132">
          <cell r="C132" t="str">
            <v>Waste Water Processing</v>
          </cell>
          <cell r="D132">
            <v>54.8</v>
          </cell>
          <cell r="F132">
            <v>43.4</v>
          </cell>
          <cell r="H132">
            <v>147.5</v>
          </cell>
          <cell r="J132">
            <v>62.9</v>
          </cell>
        </row>
        <row r="133">
          <cell r="C133" t="str">
            <v>Waste Solids Processing</v>
          </cell>
          <cell r="D133">
            <v>13.8</v>
          </cell>
          <cell r="F133">
            <v>24.2</v>
          </cell>
          <cell r="H133">
            <v>30</v>
          </cell>
          <cell r="J133">
            <v>14.7</v>
          </cell>
        </row>
        <row r="134">
          <cell r="C134" t="str">
            <v>Drilling Mud Processing</v>
          </cell>
          <cell r="H134">
            <v>84</v>
          </cell>
        </row>
        <row r="135">
          <cell r="C135" t="str">
            <v>Vac Truck Water Disposal</v>
          </cell>
          <cell r="D135">
            <v>7</v>
          </cell>
          <cell r="H135">
            <v>31</v>
          </cell>
          <cell r="J135">
            <v>5.8</v>
          </cell>
        </row>
        <row r="136">
          <cell r="C136" t="str">
            <v>Truck Flush</v>
          </cell>
          <cell r="D136">
            <v>13</v>
          </cell>
          <cell r="F136">
            <v>11</v>
          </cell>
          <cell r="J136">
            <v>15</v>
          </cell>
        </row>
        <row r="138">
          <cell r="C138" t="str">
            <v>Waste Water Disposal</v>
          </cell>
          <cell r="F138">
            <v>120.3</v>
          </cell>
          <cell r="H138">
            <v>65.8</v>
          </cell>
          <cell r="J138">
            <v>40.9</v>
          </cell>
        </row>
        <row r="139">
          <cell r="C139" t="str">
            <v>Produced Water Disposal</v>
          </cell>
          <cell r="D139">
            <v>2002.5</v>
          </cell>
          <cell r="F139">
            <v>1335.6</v>
          </cell>
          <cell r="H139">
            <v>3919.1</v>
          </cell>
          <cell r="J139">
            <v>10572.2</v>
          </cell>
        </row>
        <row r="140">
          <cell r="C140" t="str">
            <v>Flowback Water</v>
          </cell>
          <cell r="F140">
            <v>576</v>
          </cell>
          <cell r="H140">
            <v>1046.3</v>
          </cell>
          <cell r="J140">
            <v>260.5</v>
          </cell>
        </row>
        <row r="141">
          <cell r="C141" t="str">
            <v>Miscellaneous Revenue</v>
          </cell>
          <cell r="F141">
            <v>-5</v>
          </cell>
        </row>
        <row r="143">
          <cell r="C143" t="str">
            <v>Waste Water Disposal</v>
          </cell>
          <cell r="D143">
            <v>145</v>
          </cell>
          <cell r="H143">
            <v>121.1</v>
          </cell>
        </row>
        <row r="144">
          <cell r="C144" t="str">
            <v>Produced Water Disposal</v>
          </cell>
          <cell r="D144">
            <v>10184.1</v>
          </cell>
          <cell r="F144">
            <v>11738.5</v>
          </cell>
          <cell r="H144">
            <v>3821.6</v>
          </cell>
          <cell r="J144">
            <v>185.3</v>
          </cell>
        </row>
        <row r="145">
          <cell r="C145" t="str">
            <v>Flowback Water</v>
          </cell>
          <cell r="D145">
            <v>443.4</v>
          </cell>
          <cell r="H145">
            <v>208.4</v>
          </cell>
        </row>
        <row r="146">
          <cell r="C146" t="str">
            <v>Emulsion Treating</v>
          </cell>
          <cell r="D146">
            <v>42.3</v>
          </cell>
          <cell r="F146">
            <v>121.8</v>
          </cell>
          <cell r="H146">
            <v>123.1</v>
          </cell>
        </row>
        <row r="147">
          <cell r="C147" t="str">
            <v>Emulsion Water Disposal</v>
          </cell>
          <cell r="D147">
            <v>21.3</v>
          </cell>
          <cell r="F147">
            <v>75.3</v>
          </cell>
          <cell r="H147">
            <v>89.6</v>
          </cell>
        </row>
        <row r="148">
          <cell r="C148" t="str">
            <v>Completion Fluids Processing - Wet LSW</v>
          </cell>
          <cell r="H148">
            <v>70.3</v>
          </cell>
        </row>
        <row r="149">
          <cell r="C149" t="str">
            <v>Completion Fluids Water Disposal - Wet LSW</v>
          </cell>
          <cell r="H149">
            <v>67.3</v>
          </cell>
        </row>
        <row r="150">
          <cell r="C150" t="str">
            <v>Waste Processing</v>
          </cell>
          <cell r="D150">
            <v>1019</v>
          </cell>
          <cell r="F150">
            <v>505.5</v>
          </cell>
          <cell r="H150">
            <v>650</v>
          </cell>
          <cell r="J150">
            <v>261.5</v>
          </cell>
        </row>
        <row r="151">
          <cell r="C151" t="str">
            <v>Waste Water Processing</v>
          </cell>
          <cell r="D151">
            <v>715.1</v>
          </cell>
          <cell r="F151">
            <v>283.60000000000002</v>
          </cell>
          <cell r="H151">
            <v>519.9</v>
          </cell>
          <cell r="J151">
            <v>181.4</v>
          </cell>
        </row>
        <row r="152">
          <cell r="C152" t="str">
            <v>Waste Solids Processing</v>
          </cell>
          <cell r="D152">
            <v>253.3</v>
          </cell>
          <cell r="F152">
            <v>190.9</v>
          </cell>
          <cell r="H152">
            <v>80.099999999999994</v>
          </cell>
          <cell r="J152">
            <v>55.4</v>
          </cell>
        </row>
        <row r="153">
          <cell r="C153" t="str">
            <v>Drilling Mud Processing</v>
          </cell>
          <cell r="D153">
            <v>613</v>
          </cell>
          <cell r="F153">
            <v>78</v>
          </cell>
        </row>
        <row r="154">
          <cell r="C154" t="str">
            <v>Vac Truck Water Disposal</v>
          </cell>
          <cell r="D154">
            <v>49.5</v>
          </cell>
          <cell r="F154">
            <v>234</v>
          </cell>
          <cell r="H154">
            <v>169</v>
          </cell>
          <cell r="J154">
            <v>138</v>
          </cell>
        </row>
        <row r="155">
          <cell r="C155" t="str">
            <v>Vac Truck Solids Disposal</v>
          </cell>
          <cell r="F155">
            <v>3</v>
          </cell>
          <cell r="H155">
            <v>0.5</v>
          </cell>
          <cell r="J155">
            <v>47</v>
          </cell>
        </row>
        <row r="156">
          <cell r="C156" t="str">
            <v>Truck Flush</v>
          </cell>
          <cell r="D156">
            <v>94</v>
          </cell>
          <cell r="F156">
            <v>47</v>
          </cell>
          <cell r="H156">
            <v>75</v>
          </cell>
        </row>
        <row r="157">
          <cell r="C157" t="str">
            <v>Truck Steam</v>
          </cell>
          <cell r="J157">
            <v>2</v>
          </cell>
        </row>
        <row r="159">
          <cell r="D159">
            <v>890.7</v>
          </cell>
        </row>
        <row r="161">
          <cell r="C161" t="str">
            <v>Waste Water Disposal</v>
          </cell>
          <cell r="H161">
            <v>3</v>
          </cell>
        </row>
        <row r="162">
          <cell r="C162" t="str">
            <v>Produced Water Disposal</v>
          </cell>
          <cell r="D162">
            <v>630.1</v>
          </cell>
          <cell r="F162">
            <v>2442.1999999999998</v>
          </cell>
          <cell r="H162">
            <v>6190.2</v>
          </cell>
        </row>
        <row r="163">
          <cell r="C163" t="str">
            <v>Waste Processing</v>
          </cell>
          <cell r="F163">
            <v>14.7</v>
          </cell>
          <cell r="H163">
            <v>5</v>
          </cell>
          <cell r="J163">
            <v>375.5</v>
          </cell>
        </row>
        <row r="164">
          <cell r="C164" t="str">
            <v>Waste Water Processing</v>
          </cell>
          <cell r="F164">
            <v>2</v>
          </cell>
          <cell r="J164">
            <v>96.9</v>
          </cell>
        </row>
        <row r="165">
          <cell r="C165" t="str">
            <v>Waste Solids Processing</v>
          </cell>
          <cell r="F165">
            <v>12.7</v>
          </cell>
          <cell r="H165">
            <v>5</v>
          </cell>
          <cell r="J165">
            <v>278.60000000000002</v>
          </cell>
        </row>
        <row r="166">
          <cell r="C166" t="str">
            <v>Vac Truck Solids Disposal</v>
          </cell>
          <cell r="J166">
            <v>34.4</v>
          </cell>
        </row>
        <row r="167">
          <cell r="C167" t="str">
            <v>Truck Flush</v>
          </cell>
          <cell r="J167">
            <v>2</v>
          </cell>
        </row>
        <row r="169">
          <cell r="C169" t="str">
            <v>Produced Water Disposal</v>
          </cell>
          <cell r="J169">
            <v>23.1</v>
          </cell>
        </row>
        <row r="170">
          <cell r="C170" t="str">
            <v>Emulsion Treating</v>
          </cell>
          <cell r="J170">
            <v>113.7</v>
          </cell>
        </row>
        <row r="171">
          <cell r="C171" t="str">
            <v>Emulsion Water Disposal</v>
          </cell>
          <cell r="J171">
            <v>57.4</v>
          </cell>
        </row>
        <row r="172">
          <cell r="C172" t="str">
            <v>Emulsion Recovered Oil</v>
          </cell>
          <cell r="J172">
            <v>56.3</v>
          </cell>
        </row>
        <row r="173">
          <cell r="C173" t="str">
            <v>Dry Oil Terminalling</v>
          </cell>
          <cell r="D173">
            <v>46</v>
          </cell>
          <cell r="H173">
            <v>46.3</v>
          </cell>
          <cell r="I173">
            <v>185.2</v>
          </cell>
        </row>
        <row r="174">
          <cell r="C174" t="str">
            <v>Dry Oil Terminalling Water</v>
          </cell>
          <cell r="H174">
            <v>0.1</v>
          </cell>
          <cell r="I174">
            <v>0</v>
          </cell>
        </row>
        <row r="175">
          <cell r="C175" t="str">
            <v>Dry Oil Terminalling Oil</v>
          </cell>
          <cell r="D175">
            <v>46</v>
          </cell>
          <cell r="H175">
            <v>46.2</v>
          </cell>
          <cell r="I175">
            <v>0</v>
          </cell>
        </row>
      </sheetData>
      <sheetData sheetId="1">
        <row r="2">
          <cell r="C2" t="str">
            <v>Waste Water Disposal</v>
          </cell>
          <cell r="H2">
            <v>16.5</v>
          </cell>
        </row>
        <row r="3">
          <cell r="C3" t="str">
            <v>Produced Water Disposal</v>
          </cell>
          <cell r="D3">
            <v>286.2</v>
          </cell>
          <cell r="F3">
            <v>424.5</v>
          </cell>
          <cell r="H3">
            <v>770.2</v>
          </cell>
          <cell r="J3">
            <v>540.9</v>
          </cell>
        </row>
        <row r="5">
          <cell r="C5" t="str">
            <v>Waste Water Disposal</v>
          </cell>
          <cell r="D5">
            <v>5.9</v>
          </cell>
        </row>
        <row r="6">
          <cell r="C6" t="str">
            <v>Produced Water Disposal</v>
          </cell>
          <cell r="D6">
            <v>478.2</v>
          </cell>
          <cell r="F6">
            <v>671.3</v>
          </cell>
          <cell r="H6">
            <v>241.1</v>
          </cell>
          <cell r="J6">
            <v>138.4</v>
          </cell>
        </row>
        <row r="7">
          <cell r="C7" t="str">
            <v>Flowback Water</v>
          </cell>
          <cell r="D7">
            <v>29.9</v>
          </cell>
        </row>
        <row r="9">
          <cell r="D9">
            <v>928</v>
          </cell>
          <cell r="F9">
            <v>754.3</v>
          </cell>
          <cell r="H9">
            <v>2566.6999999999998</v>
          </cell>
        </row>
        <row r="11">
          <cell r="C11" t="str">
            <v>Waste Water Disposal</v>
          </cell>
          <cell r="D11">
            <v>7.5</v>
          </cell>
          <cell r="F11">
            <v>92.5</v>
          </cell>
          <cell r="J11">
            <v>132.69999999999999</v>
          </cell>
        </row>
        <row r="12">
          <cell r="C12" t="str">
            <v>Produced Water Disposal</v>
          </cell>
          <cell r="D12">
            <v>1026.5</v>
          </cell>
          <cell r="F12">
            <v>3179.4</v>
          </cell>
          <cell r="H12">
            <v>1247</v>
          </cell>
          <cell r="J12">
            <v>2814.7</v>
          </cell>
        </row>
        <row r="13">
          <cell r="C13" t="str">
            <v>Flowback Water</v>
          </cell>
          <cell r="D13">
            <v>953.8</v>
          </cell>
          <cell r="F13">
            <v>1520.6</v>
          </cell>
          <cell r="H13">
            <v>88.5</v>
          </cell>
        </row>
        <row r="14">
          <cell r="C14" t="str">
            <v>Emulsion Treating</v>
          </cell>
          <cell r="D14">
            <v>21.8</v>
          </cell>
          <cell r="F14">
            <v>216.1</v>
          </cell>
          <cell r="H14">
            <v>180.5</v>
          </cell>
          <cell r="J14">
            <v>62</v>
          </cell>
        </row>
        <row r="15">
          <cell r="C15" t="str">
            <v>Emulsion Water Disposal</v>
          </cell>
          <cell r="D15">
            <v>10.199999999999999</v>
          </cell>
          <cell r="F15">
            <v>124.7</v>
          </cell>
          <cell r="H15">
            <v>138.9</v>
          </cell>
          <cell r="J15">
            <v>54.5</v>
          </cell>
        </row>
        <row r="16">
          <cell r="C16" t="str">
            <v>Completion Fluids Processing - Wet LSW</v>
          </cell>
          <cell r="F16">
            <v>117.8</v>
          </cell>
          <cell r="H16">
            <v>25.5</v>
          </cell>
          <cell r="J16">
            <v>7.5</v>
          </cell>
        </row>
        <row r="17">
          <cell r="C17" t="str">
            <v>Completion Fluids Water Disposal - Wet LSW</v>
          </cell>
          <cell r="F17">
            <v>100.1</v>
          </cell>
          <cell r="H17">
            <v>10.5</v>
          </cell>
          <cell r="J17">
            <v>2.5</v>
          </cell>
        </row>
        <row r="19">
          <cell r="D19">
            <v>30</v>
          </cell>
          <cell r="H19">
            <v>806.1</v>
          </cell>
          <cell r="J19">
            <v>2593.3000000000002</v>
          </cell>
        </row>
        <row r="21">
          <cell r="C21" t="str">
            <v>Waste Processing</v>
          </cell>
          <cell r="D21">
            <v>20</v>
          </cell>
          <cell r="H21">
            <v>1</v>
          </cell>
        </row>
        <row r="22">
          <cell r="C22" t="str">
            <v>Waste Water Processing</v>
          </cell>
          <cell r="D22">
            <v>19.399999999999999</v>
          </cell>
          <cell r="H22">
            <v>0.8</v>
          </cell>
        </row>
        <row r="23">
          <cell r="C23" t="str">
            <v>Waste Solids Processing</v>
          </cell>
          <cell r="D23">
            <v>0.6</v>
          </cell>
          <cell r="H23">
            <v>0.2</v>
          </cell>
        </row>
        <row r="24">
          <cell r="C24" t="str">
            <v>Truck Flush</v>
          </cell>
          <cell r="H24">
            <v>1</v>
          </cell>
        </row>
        <row r="26">
          <cell r="J26">
            <v>1866.6</v>
          </cell>
        </row>
        <row r="27">
          <cell r="F27">
            <v>61.1</v>
          </cell>
          <cell r="H27">
            <v>17.899999999999999</v>
          </cell>
          <cell r="J27">
            <v>64.8</v>
          </cell>
        </row>
      </sheetData>
      <sheetData sheetId="2">
        <row r="2">
          <cell r="C2" t="str">
            <v>Landfill Disposal Class 2 - Remediation</v>
          </cell>
          <cell r="H2">
            <v>1849.18</v>
          </cell>
          <cell r="J2">
            <v>1536.76</v>
          </cell>
        </row>
        <row r="3">
          <cell r="C3" t="str">
            <v>Landfill Disposal Class 2 - Industrial</v>
          </cell>
          <cell r="H3">
            <v>5.26</v>
          </cell>
        </row>
        <row r="4">
          <cell r="C4" t="str">
            <v>Liner Disposal</v>
          </cell>
          <cell r="H4">
            <v>2</v>
          </cell>
        </row>
        <row r="5">
          <cell r="C5" t="str">
            <v>Miscellaneous Charge (LF)- Discount to CNRL Rec Job</v>
          </cell>
          <cell r="D5">
            <v>-1</v>
          </cell>
        </row>
        <row r="7">
          <cell r="C7" t="str">
            <v>Landfill Disposal Class 2 - Drilling</v>
          </cell>
          <cell r="D7">
            <v>4620.83</v>
          </cell>
          <cell r="F7">
            <v>1281.47</v>
          </cell>
          <cell r="H7">
            <v>142.15</v>
          </cell>
          <cell r="J7">
            <v>1814.85</v>
          </cell>
        </row>
        <row r="8">
          <cell r="C8" t="str">
            <v>Landfill Disposal Class 2 - Remediation</v>
          </cell>
          <cell r="J8">
            <v>7401.29</v>
          </cell>
        </row>
        <row r="9">
          <cell r="C9" t="str">
            <v>Landfill Disposal Class 2 - Industrial</v>
          </cell>
          <cell r="D9">
            <v>35.270000000000003</v>
          </cell>
          <cell r="J9">
            <v>29.6</v>
          </cell>
        </row>
        <row r="10">
          <cell r="C10" t="str">
            <v>Liner Disposal</v>
          </cell>
          <cell r="D10">
            <v>6</v>
          </cell>
          <cell r="J10">
            <v>2</v>
          </cell>
        </row>
        <row r="12">
          <cell r="C12" t="str">
            <v>Landfill Disposal Class 2 - Remediation</v>
          </cell>
          <cell r="F12">
            <v>1385.96</v>
          </cell>
          <cell r="H12">
            <v>690.97</v>
          </cell>
          <cell r="J12">
            <v>186.43</v>
          </cell>
        </row>
        <row r="13">
          <cell r="C13" t="str">
            <v>Miscellaneous Charge (LF)</v>
          </cell>
          <cell r="H13">
            <v>1</v>
          </cell>
        </row>
        <row r="14">
          <cell r="C14" t="str">
            <v>Liner Disposal</v>
          </cell>
          <cell r="F14">
            <v>1</v>
          </cell>
        </row>
        <row r="15">
          <cell r="C15" t="str">
            <v>Landfill Disposal Class 2 - Industrial</v>
          </cell>
          <cell r="D15">
            <v>23.81</v>
          </cell>
          <cell r="F15">
            <v>36.159999999999997</v>
          </cell>
          <cell r="H15">
            <v>27.9</v>
          </cell>
        </row>
        <row r="17">
          <cell r="C17" t="str">
            <v>Landfill Disposal Class 2 - Remediation</v>
          </cell>
          <cell r="F17">
            <v>184.37</v>
          </cell>
        </row>
        <row r="19">
          <cell r="C19" t="str">
            <v>Landfill Disposal Class 2 - Remediation - Contaminated Debris Soil, N.O.S</v>
          </cell>
          <cell r="F19">
            <v>38.369999999999997</v>
          </cell>
          <cell r="H19">
            <v>4578.71</v>
          </cell>
          <cell r="J19">
            <v>1019.7</v>
          </cell>
        </row>
        <row r="20">
          <cell r="C20" t="str">
            <v>Landfill Disposal Class 2 - Industrial</v>
          </cell>
          <cell r="F20">
            <v>1.82</v>
          </cell>
          <cell r="J20">
            <v>15.45</v>
          </cell>
        </row>
        <row r="21">
          <cell r="C21" t="str">
            <v>Liner Disposal</v>
          </cell>
          <cell r="F21">
            <v>1</v>
          </cell>
          <cell r="J21">
            <v>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NRL%20-%20Q3%202016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NRL%20-%20Q3%202016%20Repor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696.60748460648" createdVersion="5" refreshedVersion="5" minRefreshableVersion="3" recordCount="192">
  <cacheSource type="worksheet">
    <worksheetSource ref="A1:G193" sheet="Raw Data1" r:id="rId2"/>
  </cacheSource>
  <cacheFields count="7">
    <cacheField name="Customer" numFmtId="0">
      <sharedItems/>
    </cacheField>
    <cacheField name="LSD" numFmtId="0">
      <sharedItems count="46">
        <s v="00-16-04-085-08W6"/>
        <s v="00-16-01-069-22W5"/>
        <s v="00-08-12-069-22W5"/>
        <s v="00-02-02-069-22W5"/>
        <s v="00-08-33-063-13W6"/>
        <s v="00-04-03-063-11W6"/>
        <s v="00-01-22-063-12W6"/>
        <s v="00-10-12-063-12W6"/>
        <s v="00-08-26-069-07W6"/>
        <s v="00-06-05-067-06W6"/>
        <s v="00-06-04-068-07W6"/>
        <s v="00-07-24-068-07W6"/>
        <s v="00-07-02-074-04W6"/>
        <s v="00-06-07-073-10W6"/>
        <s v="00-02-27-074-11W6"/>
        <s v="00-01-09-076-11W6"/>
        <s v="00-16-21-073-10W6"/>
        <s v="00-13-26-067-05W6"/>
        <s v="00-01-24-096-05W6"/>
        <s v="00-02-35-094-02W6"/>
        <s v="00-11-17-097-06W6"/>
        <s v="00-07-16-098-05W6"/>
        <s v="00-03-03-072-26W5"/>
        <s v="00-10-18-065-23W5"/>
        <s v="00-14-21-072-03W6"/>
        <s v="00-03-32-065-07W6"/>
        <s v="00-04-32-065-07W6"/>
        <s v="00-04-23-066-08W6"/>
        <s v="00-06-34-065-08W6"/>
        <s v="00-14-27-072-08W6"/>
        <s v="00-04-08-069-08W6"/>
        <s v="00-11-36-072-08W6"/>
        <s v="00-02-28-068-07W6"/>
        <s v="00-09-13-069-08W6"/>
        <s v="00-13-11-068-09W6"/>
        <s v="00-15-03-069-10W6"/>
        <s v="00-16-08-069-09W6"/>
        <s v="00-04-29-087-03W6"/>
        <s v="00-14-03-073-08W6"/>
        <s v="00-09-10-074-11W6"/>
        <s v="00-A-06-28-085-18W6"/>
        <s v="00-05-36-088-19W6"/>
        <s v="00-09-34-088-20W6"/>
        <s v="B-12-I/94-A-11"/>
        <s v="00-06-34-083-11W6"/>
        <s v="00-01-24-052-20W5"/>
      </sharedItems>
    </cacheField>
    <cacheField name="Name" numFmtId="0">
      <sharedItems count="9">
        <s v="Filter1.44"/>
        <s v="Soil1.44"/>
        <s v="NORM1.44"/>
        <s v="Filter2.30"/>
        <s v="Solids1.44"/>
        <s v="Self-Heating1.44"/>
        <s v="Plastics2.30"/>
        <s v="Battery Box"/>
        <s v="NORM2.30"/>
      </sharedItems>
    </cacheField>
    <cacheField name="SerialNum" numFmtId="0">
      <sharedItems/>
    </cacheField>
    <cacheField name="Actual" numFmtId="0">
      <sharedItems containsSemiMixedTypes="0" containsString="0" containsNumber="1" containsInteger="1" minValue="1" maxValue="1"/>
    </cacheField>
    <cacheField name="ActionType" numFmtId="0">
      <sharedItems count="2">
        <s v="Pickup"/>
        <s v="Drop"/>
      </sharedItems>
    </cacheField>
    <cacheField name="NewSite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696.620132523145" createdVersion="5" refreshedVersion="5" minRefreshableVersion="3" recordCount="469">
  <cacheSource type="worksheet">
    <worksheetSource ref="A1:K470" sheet="Raw Data2" r:id="rId2"/>
  </cacheSource>
  <cacheFields count="11">
    <cacheField name="DropDate" numFmtId="15">
      <sharedItems containsSemiMixedTypes="0" containsNonDate="0" containsDate="1" containsString="0" minDate="2013-09-04T00:00:00" maxDate="2016-11-03T00:00:00"/>
    </cacheField>
    <cacheField name="PickupDate1" numFmtId="0">
      <sharedItems containsNonDate="0" containsDate="1" containsString="0" containsBlank="1" minDate="2014-09-04T00:00:00" maxDate="2017-11-03T00:00:00"/>
    </cacheField>
    <cacheField name="ServiceOrder" numFmtId="0">
      <sharedItems containsSemiMixedTypes="0" containsString="0" containsNumber="1" containsInteger="1" minValue="305" maxValue="16370"/>
    </cacheField>
    <cacheField name="Customer" numFmtId="0">
      <sharedItems/>
    </cacheField>
    <cacheField name="LSD" numFmtId="0">
      <sharedItems count="191">
        <s v="00-09-10-074-11W6"/>
        <s v="00-11-21-062-24W5"/>
        <s v="00-12-35-063-02W6"/>
        <s v="00-01-23-064-27W5"/>
        <s v="00-03-29-053-19W5"/>
        <s v="00-06-09-085-13W6"/>
        <s v="00-11-27-097-09W6"/>
        <s v="00-10-15-065-04W6"/>
        <s v="00-04-11-063-05W6"/>
        <s v="00-07-27-052-17W5"/>
        <s v="00-07-27-051-19W5"/>
        <s v="00-11-01-064-03W6"/>
        <s v="00-12-29-096-11W6"/>
        <s v="00-13-20-096-09W6"/>
        <s v="00-15-21-096-10W6"/>
        <s v="00-16-32-098-07W6"/>
        <s v="00-16-33-097-09W6"/>
        <s v="00-01-24-096-05W6"/>
        <s v="00-02-06-097-11W6"/>
        <s v="00-03-33-096-11W6"/>
        <s v="00-10-07-099-07W6"/>
        <s v="00-10-10-096-11W6"/>
        <s v="00-10-29-096-11W6"/>
        <s v="00-14-01-098-08W6"/>
        <s v="00-15-13-098-12W6"/>
        <s v="00-06-10-065-02W6"/>
        <s v="00-13-09-063-02W6"/>
        <s v="00-08-28-064-02W6"/>
        <s v="00-11-33-096-08W6"/>
        <s v="00-04-19-096-10W6"/>
        <s v="00-11-36-072-08W6"/>
        <s v="00-06-14-063-24W5"/>
        <s v="00-02-19-072-04W6"/>
        <s v="00-03-14-075-07W6"/>
        <s v="00-10-11-075-07W6"/>
        <s v="00-02-35-074-08W6"/>
        <s v="00-11-04-074-05W6"/>
        <s v="00-03-14-069-10W6"/>
        <s v="00-10-18-065-23W5"/>
        <s v="00-10-05-068-04W6"/>
        <s v="00-05-15-068-06W6"/>
        <s v="00-12-11-068-06W6"/>
        <s v="00-08-02-068-06W6"/>
        <s v="00-13-36-067-06W6"/>
        <s v="00-06-01-068-06W6"/>
        <s v="00-06-33-067-04W6"/>
        <s v="00-06-03-068-04W6"/>
        <s v="00-14-30-065-05W6"/>
        <s v="00-04-03-063-11W6"/>
        <s v="00-10-12-063-12W6"/>
        <s v="00-03-03-072-26W5"/>
        <s v="00-09-25-096-09W6"/>
        <s v="00-07-24-097-09W6"/>
        <s v="00-07-11-065-02W6"/>
        <s v="00-07-11-075-11W6"/>
        <s v="00-07-08-066-04W6"/>
        <s v="00-15-15-064-03W6"/>
        <s v="00-12-27-064-03W6"/>
        <s v="00-11-15-066-05W6"/>
        <s v="00-02-20-093-03W6"/>
        <s v="00-11-17-097-06W6"/>
        <s v="00-14-14-053-20W5"/>
        <s v="00-10-17-074-06W6"/>
        <s v="00-07-16-064-21W5"/>
        <s v="00-06-07-073-10W6"/>
        <s v="00-10-10-065-02W6"/>
        <s v="00-06-09-066-05W6"/>
        <s v="00-07-02-074-04W6"/>
        <s v="00-04-01-069-07W6"/>
        <s v="00-04-02-067-07W6"/>
        <s v="00-08-11-086-12W6"/>
        <s v="00-11-20-062-26W5"/>
        <s v="00-06-08-065-09W6"/>
        <s v="00-03-29-065-08W6"/>
        <s v="00-01-08-066-08W6"/>
        <s v="00-03-30-066-07W6"/>
        <s v="00-02-28-066-07W6"/>
        <s v="00-07-20-067-06W6"/>
        <s v="00-04-23-066-08W6"/>
        <s v="00-10-30-067-11W6"/>
        <s v="00-06-25-066-13W6"/>
        <s v="00-15-29-066-10W6"/>
        <s v="00-16-17-065-10W6"/>
        <s v="00-03-27-072-05W6"/>
        <s v="00-10-15-069-13W6"/>
        <s v="c-97-h/093-i-16"/>
        <s v="00-04-29-087-03W6"/>
        <s v="00-16-11-088-13W6"/>
        <s v="00-01-14-087-13W6"/>
        <s v="00-03-25-095-05W6"/>
        <s v="00-13-13-075-08W6"/>
        <s v="00-02-16-074-08W6"/>
        <s v="00-13-26-074-07W6"/>
        <s v="00-01-22-063-12W6"/>
        <s v="00-06-22-068-10W6"/>
        <s v="00-10-07-068-09W6"/>
        <s v="00-10-01-068-09W6"/>
        <s v="00-10-07-068-07W6"/>
        <s v="00-15-10-068-09W6"/>
        <s v="00-08-26-069-09W6"/>
        <s v="00-15-36-065-04W6"/>
        <s v="00-11-22-064-02W6"/>
        <s v="00-03-26-066-07W6"/>
        <s v="00-14-22-066-07W6"/>
        <s v="00-07-24-068-07W6"/>
        <s v="00-11-14-097-11W6"/>
        <s v="00-04-31-062-24W5"/>
        <s v="00-11-33-075-07W6"/>
        <s v="00-06-27-075-07W6"/>
        <s v="00-04-08-069-08W6"/>
        <s v="00-14-03-073-08W6"/>
        <s v="00-10-04-066-23W5"/>
        <s v="00-09-01-066-04W6"/>
        <s v="00-11-29-087-07W5"/>
        <s v="00-11-28-074-10W6"/>
        <s v="00-05-28-073-09W6"/>
        <s v="00-11-02-088-11W6"/>
        <s v="00-15-20-065-02W6"/>
        <s v="00-02-26-064-27W5"/>
        <s v="00-11-36-064-02W6"/>
        <s v="00-13-25-064-02W6"/>
        <s v="00-05-28-062-27W5"/>
        <s v="00-02-11-066-04W6"/>
        <s v="00-02-02-069-22W5"/>
        <s v="00-12-01-064-24W5"/>
        <s v="00-07-16-098-05W6"/>
        <s v="00-15-03-097-04W6"/>
        <s v="00-12-24-096-03W6"/>
        <s v="00-02-20-096-03W6"/>
        <s v="00-10-20-084-16W6"/>
        <s v="00-11-04-069-10W6"/>
        <s v="00-06-33-068-10W6"/>
        <s v="00-09-34-068-10W6"/>
        <s v="00-06-10-069-10W6"/>
        <s v="00-10-13-069-09W6"/>
        <s v="00-05-27-069-08W6"/>
        <s v="00-12-28-064-03W6"/>
        <s v="00-12-23-061-07W6"/>
        <s v="00-08-03-065-10W6"/>
        <s v="00-10-08-062-10W6"/>
        <s v="00-04-13-061-10W6"/>
        <s v="00-02-24-062-11W6"/>
        <s v="00-08-12-069-22W5"/>
        <s v="00-06-08-069-21W5"/>
        <s v="00-07-20-068-05W6"/>
        <s v="00-01-14-085-13W6"/>
        <s v="00-08-14-069-06W6"/>
        <s v="00-14-14-069-09W6"/>
        <s v="00-13-26-067-05W6"/>
        <s v="00-10-04-065-02W6"/>
        <s v="00-06-05-065-02W6"/>
        <s v="00-02-01-065-03W6"/>
        <s v="00-05-32-065-03W6"/>
        <s v="00-08-09-069-21W5"/>
        <s v="00-09-10-073-06W6"/>
        <s v="00-04-34-067-08W6"/>
        <s v="00-15-07-064-23W5"/>
        <s v="00-07-21-064-23W5"/>
        <s v="00-10-12-049-18W5"/>
        <s v="00-15-06-046-19W5"/>
        <s v="00-02-11-068-06W6"/>
        <s v="00-02-25-073-10W6"/>
        <s v="00-14-30-072-07W6"/>
        <s v="00-08-20-072-07W6"/>
        <s v="00-16-36-067-09W6"/>
        <s v="00-14-28-087-07W6"/>
        <s v="00-06-34-083-11W6"/>
        <s v="B-12-I/94-A-11"/>
        <s v="00-09-34-088-20W6"/>
        <s v="00-16-08-069-09W6"/>
        <s v="00-15-03-069-10W6"/>
        <s v="00-13-11-068-09W6"/>
        <s v="00-09-13-069-08W6"/>
        <s v="00-02-28-068-07W6"/>
        <s v="00-06-34-065-08W6"/>
        <s v="00-04-32-065-07W6"/>
        <s v="00-03-32-065-07W6"/>
        <s v="00-14-21-072-03W6"/>
        <s v="00-16-21-073-10W6"/>
        <s v="00-01-09-076-11W6"/>
        <s v="00-02-27-074-11W6"/>
        <s v="00-02-35-094-02W6"/>
        <s v="00-08-33-063-13W6"/>
        <s v="00-16-01-069-22W5"/>
        <s v="00-01-24-052-20W5"/>
        <s v="00-06-04-068-07W6"/>
        <s v="00-08-26-069-07W6"/>
        <s v="00-16-04-085-08W6"/>
        <s v="00-13-06-075-12W6"/>
        <s v="00-13-18-075-12W6"/>
        <s v="00-08-12-066-05W6"/>
      </sharedItems>
    </cacheField>
    <cacheField name="Resource" numFmtId="0">
      <sharedItems count="11">
        <s v="Dump Trailer"/>
        <s v="Filter1.44"/>
        <s v="Soil1.44"/>
        <s v="Plastics1.44"/>
        <s v="NORM1.44"/>
        <s v="Filter2.30"/>
        <s v="Battery Box"/>
        <s v="Plastics2.30"/>
        <s v="NORM2.30"/>
        <s v="Aerosol1.44"/>
        <s v="Self-Heating1.44"/>
      </sharedItems>
    </cacheField>
    <cacheField name="MaxCapacity" numFmtId="0">
      <sharedItems containsSemiMixedTypes="0" containsString="0" containsNumber="1" minValue="0.8" maxValue="5"/>
    </cacheField>
    <cacheField name="Serial Number" numFmtId="0">
      <sharedItems containsDate="1" containsBlank="1" containsMixedTypes="1" minDate="1900-01-05T09:10:04" maxDate="1900-01-09T03:50:04"/>
    </cacheField>
    <cacheField name="Latitude" numFmtId="0">
      <sharedItems containsSemiMixedTypes="0" containsString="0" containsNumber="1" minValue="52.943457000000002" maxValue="57.578772000000001"/>
    </cacheField>
    <cacheField name="Longitude" numFmtId="0">
      <sharedItems containsSemiMixedTypes="0" containsString="0" containsNumber="1" minValue="-121.0886" maxValue="-115.08193"/>
    </cacheField>
    <cacheField name="Provin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s v="Canadian Natural Resources Ltd."/>
    <x v="0"/>
    <x v="0"/>
    <s v="Filter 1.44-124"/>
    <n v="1"/>
    <x v="0"/>
    <x v="0"/>
  </r>
  <r>
    <s v="Canadian Natural Resources Ltd."/>
    <x v="0"/>
    <x v="0"/>
    <s v="Filter 1.44-125"/>
    <n v="1"/>
    <x v="0"/>
    <x v="0"/>
  </r>
  <r>
    <s v="Canadian Natural Resources Ltd."/>
    <x v="0"/>
    <x v="0"/>
    <s v="Filter 1.44-33128"/>
    <n v="1"/>
    <x v="1"/>
    <x v="0"/>
  </r>
  <r>
    <s v="Canadian Natural Resources Ltd."/>
    <x v="0"/>
    <x v="0"/>
    <s v="Filter 1.44-37556"/>
    <n v="1"/>
    <x v="1"/>
    <x v="0"/>
  </r>
  <r>
    <s v="Canadian Natural Resources Ltd."/>
    <x v="1"/>
    <x v="1"/>
    <s v="Soil 1.44-37713"/>
    <n v="1"/>
    <x v="0"/>
    <x v="0"/>
  </r>
  <r>
    <s v="Canadian Natural Resources Ltd."/>
    <x v="1"/>
    <x v="1"/>
    <s v="Soil 1.44-46948"/>
    <n v="1"/>
    <x v="1"/>
    <x v="0"/>
  </r>
  <r>
    <s v="Canadian Natural Resources Ltd."/>
    <x v="2"/>
    <x v="2"/>
    <s v="NORM 1.44-32479"/>
    <n v="1"/>
    <x v="1"/>
    <x v="0"/>
  </r>
  <r>
    <s v="Canadian Natural Resources Ltd."/>
    <x v="2"/>
    <x v="2"/>
    <s v="NORM 1.44-32991"/>
    <n v="1"/>
    <x v="0"/>
    <x v="0"/>
  </r>
  <r>
    <s v="Canadian Natural Resources Ltd."/>
    <x v="3"/>
    <x v="3"/>
    <s v="Filter 2.30-41837"/>
    <n v="1"/>
    <x v="0"/>
    <x v="0"/>
  </r>
  <r>
    <s v="Canadian Natural Resources Ltd."/>
    <x v="3"/>
    <x v="3"/>
    <s v="Filter 2.30-44648"/>
    <n v="1"/>
    <x v="1"/>
    <x v="0"/>
  </r>
  <r>
    <s v="Canadian Natural Resources Ltd."/>
    <x v="3"/>
    <x v="1"/>
    <s v="Soil 1.44-32929"/>
    <n v="1"/>
    <x v="0"/>
    <x v="0"/>
  </r>
  <r>
    <s v="Canadian Natural Resources Ltd."/>
    <x v="3"/>
    <x v="1"/>
    <s v="Soil 1.44-43014"/>
    <n v="1"/>
    <x v="1"/>
    <x v="0"/>
  </r>
  <r>
    <s v="Canadian Natural Resources Ltd."/>
    <x v="4"/>
    <x v="0"/>
    <s v="Filter 1.44-216"/>
    <n v="1"/>
    <x v="1"/>
    <x v="0"/>
  </r>
  <r>
    <s v="Canadian Natural Resources Ltd."/>
    <x v="4"/>
    <x v="0"/>
    <s v="Filter 1.44-37606"/>
    <n v="1"/>
    <x v="0"/>
    <x v="0"/>
  </r>
  <r>
    <s v="Canadian Natural Resources Ltd."/>
    <x v="4"/>
    <x v="0"/>
    <s v="Filter 1.44-37720"/>
    <n v="1"/>
    <x v="0"/>
    <x v="0"/>
  </r>
  <r>
    <s v="Canadian Natural Resources Ltd."/>
    <x v="4"/>
    <x v="0"/>
    <s v="Filter 1.44-58"/>
    <n v="1"/>
    <x v="1"/>
    <x v="0"/>
  </r>
  <r>
    <s v="Canadian Natural Resources Ltd."/>
    <x v="5"/>
    <x v="3"/>
    <s v="Filter 2.3-40746"/>
    <n v="1"/>
    <x v="0"/>
    <x v="0"/>
  </r>
  <r>
    <s v="Canadian Natural Resources Ltd."/>
    <x v="6"/>
    <x v="0"/>
    <s v="Filter 1.44-37698"/>
    <n v="1"/>
    <x v="0"/>
    <x v="0"/>
  </r>
  <r>
    <s v="Canadian Natural Resources Ltd."/>
    <x v="6"/>
    <x v="0"/>
    <s v="Filter 1-272"/>
    <n v="1"/>
    <x v="1"/>
    <x v="0"/>
  </r>
  <r>
    <s v="Canadian Natural Resources Ltd."/>
    <x v="6"/>
    <x v="4"/>
    <s v="Solids 1-40267"/>
    <n v="1"/>
    <x v="1"/>
    <x v="0"/>
  </r>
  <r>
    <s v="Canadian Natural Resources Ltd."/>
    <x v="7"/>
    <x v="3"/>
    <s v="Filter 2.3-40742"/>
    <n v="1"/>
    <x v="0"/>
    <x v="0"/>
  </r>
  <r>
    <s v="Canadian Natural Resources Ltd."/>
    <x v="8"/>
    <x v="0"/>
    <s v="Filter 1.44-40248"/>
    <n v="1"/>
    <x v="1"/>
    <x v="1"/>
  </r>
  <r>
    <s v="Canadian Natural Resources Ltd."/>
    <x v="9"/>
    <x v="0"/>
    <s v="Filter 1.44-148"/>
    <n v="1"/>
    <x v="1"/>
    <x v="1"/>
  </r>
  <r>
    <s v="Canadian Natural Resources Ltd."/>
    <x v="9"/>
    <x v="0"/>
    <s v="Filter 1.44-148"/>
    <n v="1"/>
    <x v="0"/>
    <x v="1"/>
  </r>
  <r>
    <s v="Canadian Natural Resources Ltd."/>
    <x v="10"/>
    <x v="0"/>
    <s v="Filter 1.44-33074"/>
    <n v="1"/>
    <x v="0"/>
    <x v="0"/>
  </r>
  <r>
    <s v="Canadian Natural Resources Ltd."/>
    <x v="10"/>
    <x v="0"/>
    <s v="Filter 1.44-43034"/>
    <n v="1"/>
    <x v="1"/>
    <x v="0"/>
  </r>
  <r>
    <s v="Canadian Natural Resources Ltd."/>
    <x v="11"/>
    <x v="0"/>
    <s v="Filter 1.44-33055"/>
    <n v="1"/>
    <x v="0"/>
    <x v="0"/>
  </r>
  <r>
    <s v="Canadian Natural Resources Ltd."/>
    <x v="11"/>
    <x v="0"/>
    <s v="Filter 1.44-43071"/>
    <n v="1"/>
    <x v="1"/>
    <x v="0"/>
  </r>
  <r>
    <s v="Canadian Natural Resources Ltd."/>
    <x v="3"/>
    <x v="3"/>
    <s v="Filter 2.3-44694"/>
    <n v="1"/>
    <x v="1"/>
    <x v="1"/>
  </r>
  <r>
    <s v="Canadian Natural Resources Ltd."/>
    <x v="12"/>
    <x v="3"/>
    <s v="Filter 2.30-44699"/>
    <n v="1"/>
    <x v="1"/>
    <x v="0"/>
  </r>
  <r>
    <s v="Canadian Natural Resources Ltd."/>
    <x v="12"/>
    <x v="3"/>
    <s v="Filter 2.30-44718"/>
    <n v="1"/>
    <x v="1"/>
    <x v="0"/>
  </r>
  <r>
    <s v="Canadian Natural Resources Ltd."/>
    <x v="12"/>
    <x v="3"/>
    <s v="Filter 2-394"/>
    <n v="1"/>
    <x v="0"/>
    <x v="0"/>
  </r>
  <r>
    <s v="Canadian Natural Resources Ltd."/>
    <x v="12"/>
    <x v="3"/>
    <s v="Filter 2-395"/>
    <n v="1"/>
    <x v="0"/>
    <x v="0"/>
  </r>
  <r>
    <s v="Canadian Natural Resources Ltd."/>
    <x v="13"/>
    <x v="0"/>
    <s v="Filter 1.44-32998"/>
    <n v="1"/>
    <x v="1"/>
    <x v="0"/>
  </r>
  <r>
    <s v="Canadian Natural Resources Ltd."/>
    <x v="13"/>
    <x v="0"/>
    <s v="Filter 1.44-37627"/>
    <n v="1"/>
    <x v="0"/>
    <x v="0"/>
  </r>
  <r>
    <s v="Canadian Natural Resources Ltd."/>
    <x v="14"/>
    <x v="0"/>
    <s v="Filter 1.44-37602"/>
    <n v="1"/>
    <x v="0"/>
    <x v="0"/>
  </r>
  <r>
    <s v="Canadian Natural Resources Ltd."/>
    <x v="14"/>
    <x v="0"/>
    <s v="Filter 1-278"/>
    <n v="1"/>
    <x v="1"/>
    <x v="0"/>
  </r>
  <r>
    <s v="Canadian Natural Resources Ltd."/>
    <x v="14"/>
    <x v="4"/>
    <s v="Solids 1-32956"/>
    <n v="1"/>
    <x v="1"/>
    <x v="0"/>
  </r>
  <r>
    <s v="Canadian Natural Resources Ltd."/>
    <x v="15"/>
    <x v="0"/>
    <s v="Filter 1.44-32523"/>
    <n v="1"/>
    <x v="1"/>
    <x v="0"/>
  </r>
  <r>
    <s v="Canadian Natural Resources Ltd."/>
    <x v="15"/>
    <x v="0"/>
    <s v="Filter 1.44-37601"/>
    <n v="1"/>
    <x v="0"/>
    <x v="0"/>
  </r>
  <r>
    <s v="Canadian Natural Resources Ltd."/>
    <x v="16"/>
    <x v="0"/>
    <s v="Filter 1.44-32551"/>
    <n v="1"/>
    <x v="1"/>
    <x v="0"/>
  </r>
  <r>
    <s v="Canadian Natural Resources Ltd."/>
    <x v="16"/>
    <x v="0"/>
    <s v="Filter 1.44-37683"/>
    <n v="1"/>
    <x v="0"/>
    <x v="0"/>
  </r>
  <r>
    <s v="Canadian Natural Resources Ltd."/>
    <x v="17"/>
    <x v="5"/>
    <s v="Self-Heating 1.44-36287"/>
    <n v="1"/>
    <x v="0"/>
    <x v="0"/>
  </r>
  <r>
    <s v="Canadian Natural Resources Ltd."/>
    <x v="17"/>
    <x v="5"/>
    <s v="Self-Heating 1.44-36293"/>
    <n v="1"/>
    <x v="0"/>
    <x v="0"/>
  </r>
  <r>
    <s v="Canadian Natural Resources Ltd."/>
    <x v="17"/>
    <x v="5"/>
    <s v="Self-Heating 1-370"/>
    <n v="1"/>
    <x v="1"/>
    <x v="0"/>
  </r>
  <r>
    <s v="Canadian Natural Resources Ltd."/>
    <x v="17"/>
    <x v="5"/>
    <s v="Self-Heating 1-371"/>
    <n v="1"/>
    <x v="1"/>
    <x v="0"/>
  </r>
  <r>
    <s v="Canadian Natural Resources Ltd."/>
    <x v="18"/>
    <x v="3"/>
    <s v="Filter 2.30-41798"/>
    <n v="1"/>
    <x v="0"/>
    <x v="0"/>
  </r>
  <r>
    <s v="Canadian Natural Resources Ltd."/>
    <x v="19"/>
    <x v="0"/>
    <s v="Filter 1.44-37321"/>
    <n v="1"/>
    <x v="0"/>
    <x v="0"/>
  </r>
  <r>
    <s v="Canadian Natural Resources Ltd."/>
    <x v="19"/>
    <x v="0"/>
    <s v="Filter 1.44-37337"/>
    <n v="1"/>
    <x v="0"/>
    <x v="0"/>
  </r>
  <r>
    <s v="Canadian Natural Resources Ltd."/>
    <x v="19"/>
    <x v="0"/>
    <s v="Filter 1.44-42982"/>
    <n v="1"/>
    <x v="1"/>
    <x v="0"/>
  </r>
  <r>
    <s v="Canadian Natural Resources Ltd."/>
    <x v="19"/>
    <x v="0"/>
    <s v="Filter 1.44-43096"/>
    <n v="1"/>
    <x v="1"/>
    <x v="0"/>
  </r>
  <r>
    <s v="Canadian Natural Resources Ltd."/>
    <x v="20"/>
    <x v="0"/>
    <s v="Filter 1.44-32913"/>
    <n v="1"/>
    <x v="0"/>
    <x v="0"/>
  </r>
  <r>
    <s v="Canadian Natural Resources Ltd."/>
    <x v="20"/>
    <x v="0"/>
    <s v="Filter 1.44-40272"/>
    <n v="1"/>
    <x v="1"/>
    <x v="0"/>
  </r>
  <r>
    <s v="Canadian Natural Resources Ltd."/>
    <x v="21"/>
    <x v="0"/>
    <s v="Filter 1.44-33099"/>
    <n v="1"/>
    <x v="0"/>
    <x v="0"/>
  </r>
  <r>
    <s v="Canadian Natural Resources Ltd."/>
    <x v="21"/>
    <x v="0"/>
    <s v="Filter 1.44-43099"/>
    <n v="1"/>
    <x v="1"/>
    <x v="0"/>
  </r>
  <r>
    <s v="Canadian Natural Resources Ltd."/>
    <x v="21"/>
    <x v="0"/>
    <s v="Filter 1.44-63"/>
    <n v="1"/>
    <x v="1"/>
    <x v="0"/>
  </r>
  <r>
    <s v="Canadian Natural Resources Ltd."/>
    <x v="21"/>
    <x v="4"/>
    <s v="Solids 1-40267"/>
    <n v="1"/>
    <x v="1"/>
    <x v="0"/>
  </r>
  <r>
    <s v="Canadian Natural Resources Ltd."/>
    <x v="21"/>
    <x v="4"/>
    <s v="Solids 1-40267"/>
    <n v="1"/>
    <x v="0"/>
    <x v="0"/>
  </r>
  <r>
    <s v="Canadian Natural Resources Ltd."/>
    <x v="22"/>
    <x v="0"/>
    <s v="Filter 1.44-168"/>
    <n v="1"/>
    <x v="0"/>
    <x v="0"/>
  </r>
  <r>
    <s v="Canadian Natural Resources Ltd."/>
    <x v="22"/>
    <x v="0"/>
    <s v="Filter 1.44-43169"/>
    <n v="1"/>
    <x v="1"/>
    <x v="0"/>
  </r>
  <r>
    <s v="Canadian Natural Resources Ltd."/>
    <x v="22"/>
    <x v="0"/>
    <s v="Filter 1.44-43174"/>
    <n v="1"/>
    <x v="1"/>
    <x v="0"/>
  </r>
  <r>
    <s v="Canadian Natural Resources Ltd."/>
    <x v="22"/>
    <x v="0"/>
    <s v="Filter 1.44-43180"/>
    <n v="1"/>
    <x v="1"/>
    <x v="0"/>
  </r>
  <r>
    <s v="Canadian Natural Resources Ltd."/>
    <x v="22"/>
    <x v="3"/>
    <s v="Filter 2-418"/>
    <n v="1"/>
    <x v="1"/>
    <x v="0"/>
  </r>
  <r>
    <s v="Canadian Natural Resources Ltd."/>
    <x v="22"/>
    <x v="2"/>
    <s v="NORM 1.44-152"/>
    <n v="1"/>
    <x v="0"/>
    <x v="0"/>
  </r>
  <r>
    <s v="Canadian Natural Resources Ltd."/>
    <x v="22"/>
    <x v="2"/>
    <s v="NORM 1.44-157"/>
    <n v="1"/>
    <x v="0"/>
    <x v="0"/>
  </r>
  <r>
    <s v="Canadian Natural Resources Ltd."/>
    <x v="22"/>
    <x v="6"/>
    <s v="Plastics 2-501"/>
    <n v="1"/>
    <x v="0"/>
    <x v="0"/>
  </r>
  <r>
    <s v="Canadian Natural Resources Ltd."/>
    <x v="23"/>
    <x v="0"/>
    <s v="Filter 1.44-112"/>
    <n v="1"/>
    <x v="1"/>
    <x v="0"/>
  </r>
  <r>
    <s v="Canadian Natural Resources Ltd."/>
    <x v="23"/>
    <x v="0"/>
    <s v="Filter 1.44-113"/>
    <n v="1"/>
    <x v="1"/>
    <x v="0"/>
  </r>
  <r>
    <s v="Canadian Natural Resources Ltd."/>
    <x v="23"/>
    <x v="0"/>
    <s v="Filter 1.44-42966"/>
    <n v="1"/>
    <x v="1"/>
    <x v="0"/>
  </r>
  <r>
    <s v="Canadian Natural Resources Ltd."/>
    <x v="23"/>
    <x v="0"/>
    <s v="Filter 1.44-42966"/>
    <n v="1"/>
    <x v="0"/>
    <x v="0"/>
  </r>
  <r>
    <s v="Canadian Natural Resources Ltd."/>
    <x v="23"/>
    <x v="0"/>
    <s v="Filter 1.44-43060"/>
    <n v="1"/>
    <x v="0"/>
    <x v="0"/>
  </r>
  <r>
    <s v="Canadian Natural Resources Ltd."/>
    <x v="23"/>
    <x v="0"/>
    <s v="Filter 1.44-43071"/>
    <n v="1"/>
    <x v="0"/>
    <x v="0"/>
  </r>
  <r>
    <s v="Canadian Natural Resources Ltd."/>
    <x v="23"/>
    <x v="3"/>
    <s v="Filter 2-4"/>
    <n v="1"/>
    <x v="1"/>
    <x v="0"/>
  </r>
  <r>
    <s v="Canadian Natural Resources Ltd."/>
    <x v="23"/>
    <x v="6"/>
    <s v="Plastics 2.3-2-152"/>
    <n v="1"/>
    <x v="0"/>
    <x v="0"/>
  </r>
  <r>
    <s v="Canadian Natural Resources Ltd."/>
    <x v="24"/>
    <x v="0"/>
    <s v="Filter 1.44-37570"/>
    <n v="1"/>
    <x v="0"/>
    <x v="0"/>
  </r>
  <r>
    <s v="Canadian Natural Resources Ltd."/>
    <x v="24"/>
    <x v="0"/>
    <s v="Filter 1-33120"/>
    <n v="1"/>
    <x v="1"/>
    <x v="0"/>
  </r>
  <r>
    <s v="Canadian Natural Resources Ltd."/>
    <x v="25"/>
    <x v="0"/>
    <s v="Filter 1.44-32514"/>
    <n v="1"/>
    <x v="1"/>
    <x v="0"/>
  </r>
  <r>
    <s v="Canadian Natural Resources Ltd."/>
    <x v="25"/>
    <x v="0"/>
    <s v="Filter 1.44-32514"/>
    <n v="1"/>
    <x v="0"/>
    <x v="0"/>
  </r>
  <r>
    <s v="Canadian Natural Resources Ltd."/>
    <x v="25"/>
    <x v="0"/>
    <s v="Filter 1.44-32515"/>
    <n v="1"/>
    <x v="1"/>
    <x v="0"/>
  </r>
  <r>
    <s v="Canadian Natural Resources Ltd."/>
    <x v="26"/>
    <x v="0"/>
    <s v="Filter 1.44-33071"/>
    <n v="1"/>
    <x v="1"/>
    <x v="0"/>
  </r>
  <r>
    <s v="Canadian Natural Resources Ltd."/>
    <x v="26"/>
    <x v="0"/>
    <s v="Filter 1.44-36367"/>
    <n v="1"/>
    <x v="0"/>
    <x v="0"/>
  </r>
  <r>
    <s v="Canadian Natural Resources Ltd."/>
    <x v="27"/>
    <x v="0"/>
    <s v="Filter 1.44-32491"/>
    <n v="1"/>
    <x v="0"/>
    <x v="0"/>
  </r>
  <r>
    <s v="Canadian Natural Resources Ltd."/>
    <x v="27"/>
    <x v="0"/>
    <s v="Filter 1.44-32538"/>
    <n v="1"/>
    <x v="1"/>
    <x v="0"/>
  </r>
  <r>
    <s v="Canadian Natural Resources Ltd."/>
    <x v="27"/>
    <x v="3"/>
    <s v="Filter 2.30-39758"/>
    <n v="1"/>
    <x v="0"/>
    <x v="0"/>
  </r>
  <r>
    <s v="Canadian Natural Resources Ltd."/>
    <x v="27"/>
    <x v="3"/>
    <s v="Filter 2-391"/>
    <n v="1"/>
    <x v="1"/>
    <x v="0"/>
  </r>
  <r>
    <s v="Canadian Natural Resources Ltd."/>
    <x v="28"/>
    <x v="0"/>
    <s v="Filter 1.44-36311"/>
    <n v="1"/>
    <x v="0"/>
    <x v="0"/>
  </r>
  <r>
    <s v="Canadian Natural Resources Ltd."/>
    <x v="28"/>
    <x v="3"/>
    <s v="Filter 2-392"/>
    <n v="1"/>
    <x v="1"/>
    <x v="0"/>
  </r>
  <r>
    <s v="Canadian Natural Resources Ltd."/>
    <x v="29"/>
    <x v="0"/>
    <s v="Filter 1-32969"/>
    <n v="1"/>
    <x v="0"/>
    <x v="0"/>
  </r>
  <r>
    <s v="Canadian Natural Resources Ltd."/>
    <x v="30"/>
    <x v="0"/>
    <s v="Filter 1.44-40266"/>
    <n v="1"/>
    <x v="1"/>
    <x v="0"/>
  </r>
  <r>
    <s v="Canadian Natural Resources Ltd."/>
    <x v="30"/>
    <x v="0"/>
    <s v="Filter 1-19"/>
    <n v="1"/>
    <x v="1"/>
    <x v="0"/>
  </r>
  <r>
    <s v="Canadian Natural Resources Ltd."/>
    <x v="30"/>
    <x v="0"/>
    <s v="Filter 1-330"/>
    <n v="1"/>
    <x v="1"/>
    <x v="0"/>
  </r>
  <r>
    <s v="Canadian Natural Resources Ltd."/>
    <x v="30"/>
    <x v="0"/>
    <s v="Filter 1-40264"/>
    <n v="1"/>
    <x v="1"/>
    <x v="0"/>
  </r>
  <r>
    <s v="Canadian Natural Resources Ltd."/>
    <x v="30"/>
    <x v="0"/>
    <s v="Filter 1-40264"/>
    <n v="1"/>
    <x v="0"/>
    <x v="0"/>
  </r>
  <r>
    <s v="Canadian Natural Resources Ltd."/>
    <x v="30"/>
    <x v="1"/>
    <s v="Soil 1.44-37779"/>
    <n v="1"/>
    <x v="0"/>
    <x v="0"/>
  </r>
  <r>
    <s v="Canadian Natural Resources Ltd."/>
    <x v="30"/>
    <x v="1"/>
    <s v="Soil 1.44-46948"/>
    <n v="1"/>
    <x v="0"/>
    <x v="0"/>
  </r>
  <r>
    <s v="Canadian Natural Resources Ltd."/>
    <x v="30"/>
    <x v="4"/>
    <s v="Solids 1-37774"/>
    <n v="1"/>
    <x v="0"/>
    <x v="0"/>
  </r>
  <r>
    <s v="Canadian Natural Resources Ltd."/>
    <x v="31"/>
    <x v="3"/>
    <s v="Filter 2.3-43207"/>
    <n v="1"/>
    <x v="1"/>
    <x v="0"/>
  </r>
  <r>
    <s v="Canadian Natural Resources Ltd."/>
    <x v="31"/>
    <x v="3"/>
    <s v="Filter 2-368"/>
    <n v="1"/>
    <x v="1"/>
    <x v="0"/>
  </r>
  <r>
    <s v="Canadian Natural Resources Ltd."/>
    <x v="31"/>
    <x v="6"/>
    <s v="Plastics 2-538"/>
    <n v="1"/>
    <x v="0"/>
    <x v="0"/>
  </r>
  <r>
    <s v="Canadian Natural Resources Ltd."/>
    <x v="31"/>
    <x v="6"/>
    <s v="Plastics 2-539"/>
    <n v="1"/>
    <x v="0"/>
    <x v="0"/>
  </r>
  <r>
    <s v="Canadian Natural Resources Ltd."/>
    <x v="30"/>
    <x v="3"/>
    <s v="Filter 2.30-41832"/>
    <n v="1"/>
    <x v="0"/>
    <x v="0"/>
  </r>
  <r>
    <s v="Canadian Natural Resources Ltd."/>
    <x v="30"/>
    <x v="3"/>
    <s v="Filter 2.30-41845"/>
    <n v="1"/>
    <x v="1"/>
    <x v="0"/>
  </r>
  <r>
    <s v="Canadian Natural Resources Ltd."/>
    <x v="30"/>
    <x v="3"/>
    <s v="Filter 2.30-44686"/>
    <n v="1"/>
    <x v="0"/>
    <x v="0"/>
  </r>
  <r>
    <s v="Canadian Natural Resources Ltd."/>
    <x v="30"/>
    <x v="3"/>
    <s v="Filter 2.30-44688"/>
    <n v="1"/>
    <x v="0"/>
    <x v="0"/>
  </r>
  <r>
    <s v="Canadian Natural Resources Ltd."/>
    <x v="30"/>
    <x v="3"/>
    <s v="Filter 2.3-41842"/>
    <n v="1"/>
    <x v="0"/>
    <x v="0"/>
  </r>
  <r>
    <s v="Canadian Natural Resources Ltd."/>
    <x v="30"/>
    <x v="3"/>
    <s v="Filter 2-316"/>
    <n v="1"/>
    <x v="1"/>
    <x v="0"/>
  </r>
  <r>
    <s v="Canadian Natural Resources Ltd."/>
    <x v="30"/>
    <x v="3"/>
    <s v="Filter 2-325"/>
    <n v="1"/>
    <x v="1"/>
    <x v="0"/>
  </r>
  <r>
    <s v="Canadian Natural Resources Ltd."/>
    <x v="3"/>
    <x v="3"/>
    <s v="Filter 2.30-41837"/>
    <n v="1"/>
    <x v="1"/>
    <x v="0"/>
  </r>
  <r>
    <s v="Canadian Natural Resources Ltd."/>
    <x v="3"/>
    <x v="3"/>
    <s v="Filter 2-389"/>
    <n v="1"/>
    <x v="0"/>
    <x v="0"/>
  </r>
  <r>
    <s v="Canadian Natural Resources Ltd."/>
    <x v="32"/>
    <x v="0"/>
    <s v="Filter 1.44-37299"/>
    <n v="1"/>
    <x v="1"/>
    <x v="1"/>
  </r>
  <r>
    <s v="Canadian Natural Resources Ltd."/>
    <x v="32"/>
    <x v="0"/>
    <s v="Filter 1-284"/>
    <n v="1"/>
    <x v="1"/>
    <x v="1"/>
  </r>
  <r>
    <s v="Canadian Natural Resources Ltd."/>
    <x v="32"/>
    <x v="4"/>
    <s v="Solids 1-46927"/>
    <n v="1"/>
    <x v="1"/>
    <x v="1"/>
  </r>
  <r>
    <s v="Canadian Natural Resources Ltd."/>
    <x v="33"/>
    <x v="0"/>
    <s v="Filter 1.44-33115"/>
    <n v="1"/>
    <x v="1"/>
    <x v="0"/>
  </r>
  <r>
    <s v="Canadian Natural Resources Ltd."/>
    <x v="33"/>
    <x v="0"/>
    <s v="Filter 1.44-37330"/>
    <n v="1"/>
    <x v="0"/>
    <x v="0"/>
  </r>
  <r>
    <s v="Canadian Natural Resources Ltd."/>
    <x v="34"/>
    <x v="3"/>
    <s v="Filter 2.30-41817"/>
    <n v="1"/>
    <x v="1"/>
    <x v="0"/>
  </r>
  <r>
    <s v="Canadian Natural Resources Ltd."/>
    <x v="34"/>
    <x v="3"/>
    <s v="Filter 2-405"/>
    <n v="1"/>
    <x v="0"/>
    <x v="0"/>
  </r>
  <r>
    <s v="Canadian Natural Resources Ltd."/>
    <x v="35"/>
    <x v="0"/>
    <s v="Filter 1.44-33000"/>
    <n v="1"/>
    <x v="1"/>
    <x v="0"/>
  </r>
  <r>
    <s v="Canadian Natural Resources Ltd."/>
    <x v="35"/>
    <x v="0"/>
    <s v="Filter 1.44-37589"/>
    <n v="1"/>
    <x v="0"/>
    <x v="0"/>
  </r>
  <r>
    <s v="Canadian Natural Resources Ltd."/>
    <x v="36"/>
    <x v="3"/>
    <s v="Filter 2.30-39801"/>
    <n v="1"/>
    <x v="0"/>
    <x v="0"/>
  </r>
  <r>
    <s v="Canadian Natural Resources Ltd."/>
    <x v="36"/>
    <x v="3"/>
    <s v="Filter 2-457"/>
    <n v="1"/>
    <x v="1"/>
    <x v="0"/>
  </r>
  <r>
    <s v="Canadian Natural Resources Ltd."/>
    <x v="37"/>
    <x v="0"/>
    <s v="Filter 1.44-227"/>
    <n v="1"/>
    <x v="1"/>
    <x v="0"/>
  </r>
  <r>
    <s v="Canadian Natural Resources Ltd."/>
    <x v="37"/>
    <x v="0"/>
    <s v="Filter 1.44-228"/>
    <n v="1"/>
    <x v="1"/>
    <x v="0"/>
  </r>
  <r>
    <s v="Canadian Natural Resources Ltd."/>
    <x v="37"/>
    <x v="0"/>
    <s v="Filter 1.44-43064"/>
    <n v="1"/>
    <x v="1"/>
    <x v="0"/>
  </r>
  <r>
    <s v="Canadian Natural Resources Ltd."/>
    <x v="37"/>
    <x v="0"/>
    <s v="Filter 1.44-43065"/>
    <n v="1"/>
    <x v="1"/>
    <x v="0"/>
  </r>
  <r>
    <s v="Canadian Natural Resources Ltd."/>
    <x v="37"/>
    <x v="0"/>
    <s v="Filter 1.44-43100"/>
    <n v="1"/>
    <x v="0"/>
    <x v="0"/>
  </r>
  <r>
    <s v="Canadian Natural Resources Ltd."/>
    <x v="37"/>
    <x v="0"/>
    <s v="Filter 1.44-43134"/>
    <n v="1"/>
    <x v="0"/>
    <x v="0"/>
  </r>
  <r>
    <s v="Canadian Natural Resources Ltd."/>
    <x v="37"/>
    <x v="0"/>
    <s v="Filter 1.44-43169"/>
    <n v="1"/>
    <x v="0"/>
    <x v="0"/>
  </r>
  <r>
    <s v="Canadian Natural Resources Ltd."/>
    <x v="37"/>
    <x v="0"/>
    <s v="Filter 1.44-43182"/>
    <n v="1"/>
    <x v="0"/>
    <x v="0"/>
  </r>
  <r>
    <s v="Canadian Natural Resources Ltd."/>
    <x v="37"/>
    <x v="0"/>
    <s v="Filter 1.44-43183"/>
    <n v="1"/>
    <x v="0"/>
    <x v="0"/>
  </r>
  <r>
    <s v="Canadian Natural Resources Ltd."/>
    <x v="37"/>
    <x v="0"/>
    <s v="Filter 1.44-43186"/>
    <n v="1"/>
    <x v="0"/>
    <x v="0"/>
  </r>
  <r>
    <s v="Canadian Natural Resources Ltd."/>
    <x v="37"/>
    <x v="0"/>
    <s v="Filter 1.44-43199"/>
    <n v="1"/>
    <x v="0"/>
    <x v="0"/>
  </r>
  <r>
    <s v="Canadian Natural Resources Ltd."/>
    <x v="37"/>
    <x v="0"/>
    <s v="Filter 1.44-43200"/>
    <n v="1"/>
    <x v="0"/>
    <x v="0"/>
  </r>
  <r>
    <s v="Canadian Natural Resources Ltd."/>
    <x v="37"/>
    <x v="0"/>
    <s v="Filter 1.44-72"/>
    <n v="1"/>
    <x v="1"/>
    <x v="0"/>
  </r>
  <r>
    <s v="Canadian Natural Resources Ltd."/>
    <x v="37"/>
    <x v="0"/>
    <s v="Filter 1.44-74"/>
    <n v="1"/>
    <x v="1"/>
    <x v="0"/>
  </r>
  <r>
    <s v="Canadian Natural Resources Ltd."/>
    <x v="37"/>
    <x v="0"/>
    <s v="Filter 1.44-77"/>
    <n v="1"/>
    <x v="1"/>
    <x v="0"/>
  </r>
  <r>
    <s v="Canadian Natural Resources Ltd."/>
    <x v="37"/>
    <x v="0"/>
    <s v="Filter 1.44-78"/>
    <n v="1"/>
    <x v="1"/>
    <x v="0"/>
  </r>
  <r>
    <s v="Canadian Natural Resources Ltd."/>
    <x v="37"/>
    <x v="3"/>
    <s v="Filter 2-394"/>
    <n v="1"/>
    <x v="1"/>
    <x v="0"/>
  </r>
  <r>
    <s v="Canadian Natural Resources Ltd."/>
    <x v="37"/>
    <x v="3"/>
    <s v="Filter 2-395"/>
    <n v="1"/>
    <x v="1"/>
    <x v="0"/>
  </r>
  <r>
    <s v="Canadian Natural Resources Ltd."/>
    <x v="37"/>
    <x v="3"/>
    <s v="Filter 2-455"/>
    <n v="1"/>
    <x v="1"/>
    <x v="0"/>
  </r>
  <r>
    <s v="Canadian Natural Resources Ltd."/>
    <x v="37"/>
    <x v="6"/>
    <s v="Plastics 2.30-46982"/>
    <n v="1"/>
    <x v="0"/>
    <x v="0"/>
  </r>
  <r>
    <s v="Canadian Natural Resources Ltd."/>
    <x v="37"/>
    <x v="6"/>
    <s v="Plastics 2.30-47026"/>
    <n v="1"/>
    <x v="0"/>
    <x v="0"/>
  </r>
  <r>
    <s v="Canadian Natural Resources Ltd."/>
    <x v="38"/>
    <x v="0"/>
    <s v="Filter 1.44-87"/>
    <n v="1"/>
    <x v="1"/>
    <x v="0"/>
  </r>
  <r>
    <s v="Canadian Natural Resources Ltd."/>
    <x v="38"/>
    <x v="0"/>
    <s v="Filter 1.44-88"/>
    <n v="1"/>
    <x v="1"/>
    <x v="0"/>
  </r>
  <r>
    <s v="Canadian Natural Resources Ltd."/>
    <x v="38"/>
    <x v="0"/>
    <s v="Filter 1-219"/>
    <n v="1"/>
    <x v="0"/>
    <x v="0"/>
  </r>
  <r>
    <s v="Canadian Natural Resources Ltd."/>
    <x v="38"/>
    <x v="1"/>
    <s v="Soil 1.44-37713"/>
    <n v="1"/>
    <x v="0"/>
    <x v="0"/>
  </r>
  <r>
    <s v="Canadian Natural Resources Ltd."/>
    <x v="39"/>
    <x v="0"/>
    <s v="Filter 1.44-179"/>
    <n v="1"/>
    <x v="1"/>
    <x v="0"/>
  </r>
  <r>
    <s v="Canadian Natural Resources Ltd."/>
    <x v="39"/>
    <x v="0"/>
    <s v="Filter 1.44-33096"/>
    <n v="1"/>
    <x v="1"/>
    <x v="0"/>
  </r>
  <r>
    <s v="Canadian Natural Resources Ltd."/>
    <x v="39"/>
    <x v="0"/>
    <s v="Filter 1.44-37645"/>
    <n v="1"/>
    <x v="0"/>
    <x v="0"/>
  </r>
  <r>
    <s v="Canadian Natural Resources Ltd."/>
    <x v="39"/>
    <x v="0"/>
    <s v="Filter 1.44-37651"/>
    <n v="1"/>
    <x v="0"/>
    <x v="0"/>
  </r>
  <r>
    <s v="Canadian Natural Resources Ltd."/>
    <x v="39"/>
    <x v="3"/>
    <s v="Filter 2-211"/>
    <n v="1"/>
    <x v="0"/>
    <x v="0"/>
  </r>
  <r>
    <s v="Canadian Natural Resources Ltd."/>
    <x v="39"/>
    <x v="3"/>
    <s v="Filter 2-546"/>
    <n v="1"/>
    <x v="1"/>
    <x v="0"/>
  </r>
  <r>
    <s v="Canadian Natural Resources Ltd."/>
    <x v="1"/>
    <x v="1"/>
    <s v="Soil 1.44-37682"/>
    <n v="1"/>
    <x v="1"/>
    <x v="0"/>
  </r>
  <r>
    <s v="Canadian Natural Resources Ltd."/>
    <x v="1"/>
    <x v="1"/>
    <s v="Soil 1.44-37682"/>
    <n v="1"/>
    <x v="0"/>
    <x v="0"/>
  </r>
  <r>
    <s v="Canadian Natural Resources Ltd."/>
    <x v="1"/>
    <x v="1"/>
    <s v="Soil 1.44-37713"/>
    <n v="1"/>
    <x v="1"/>
    <x v="0"/>
  </r>
  <r>
    <s v="Canadian Natural Resources Ltd."/>
    <x v="3"/>
    <x v="2"/>
    <s v="NORM 1.44-40255"/>
    <n v="1"/>
    <x v="1"/>
    <x v="0"/>
  </r>
  <r>
    <s v="Canadian Natural Resources Ltd."/>
    <x v="3"/>
    <x v="2"/>
    <s v="NORM 1.44-40255"/>
    <n v="1"/>
    <x v="0"/>
    <x v="0"/>
  </r>
  <r>
    <s v="Canadian Natural Resources Ltd."/>
    <x v="3"/>
    <x v="2"/>
    <s v="NORM 1.44-46943"/>
    <n v="1"/>
    <x v="1"/>
    <x v="0"/>
  </r>
  <r>
    <s v="Canadian Natural Resources Ltd."/>
    <x v="3"/>
    <x v="2"/>
    <s v="NORM 1.44-46943"/>
    <n v="1"/>
    <x v="0"/>
    <x v="0"/>
  </r>
  <r>
    <s v="Canadian Natural Resources Ltd."/>
    <x v="3"/>
    <x v="1"/>
    <s v="Soil 1.44-32929"/>
    <n v="1"/>
    <x v="1"/>
    <x v="0"/>
  </r>
  <r>
    <s v="Canadian Natural Resources Ltd."/>
    <x v="3"/>
    <x v="1"/>
    <s v="Soil 1.44-33002"/>
    <n v="1"/>
    <x v="1"/>
    <x v="0"/>
  </r>
  <r>
    <s v="Canadian Natural Resources Ltd."/>
    <x v="3"/>
    <x v="1"/>
    <s v="Soil 1.44-37217"/>
    <n v="1"/>
    <x v="1"/>
    <x v="0"/>
  </r>
  <r>
    <s v="Canadian Natural Resources Ltd."/>
    <x v="3"/>
    <x v="1"/>
    <s v="Soil 1.44-40279"/>
    <n v="1"/>
    <x v="0"/>
    <x v="0"/>
  </r>
  <r>
    <s v="Canadian Natural Resources Ltd."/>
    <x v="31"/>
    <x v="3"/>
    <s v="Filter 2.3-44723"/>
    <n v="1"/>
    <x v="0"/>
    <x v="0"/>
  </r>
  <r>
    <s v="Canadian Natural Resources Ltd."/>
    <x v="31"/>
    <x v="6"/>
    <s v="Plastics 2.30-39781"/>
    <n v="1"/>
    <x v="0"/>
    <x v="0"/>
  </r>
  <r>
    <s v="Canadian Natural Resources Ltd."/>
    <x v="31"/>
    <x v="6"/>
    <s v="Plastics 2-538"/>
    <n v="1"/>
    <x v="1"/>
    <x v="0"/>
  </r>
  <r>
    <s v="Canadian Natural Resources Ltd."/>
    <x v="31"/>
    <x v="6"/>
    <s v="Plastics 2-539"/>
    <n v="1"/>
    <x v="1"/>
    <x v="0"/>
  </r>
  <r>
    <s v="Canadian Natural Resources Ltd."/>
    <x v="40"/>
    <x v="0"/>
    <s v="Filter 1.44-37242"/>
    <n v="1"/>
    <x v="0"/>
    <x v="0"/>
  </r>
  <r>
    <s v="Canadian Natural Resources Ltd."/>
    <x v="41"/>
    <x v="0"/>
    <s v="Filter 1.44-37616"/>
    <n v="1"/>
    <x v="0"/>
    <x v="0"/>
  </r>
  <r>
    <s v="Canadian Natural Resources Ltd."/>
    <x v="42"/>
    <x v="0"/>
    <s v="Filter 1.44-163"/>
    <n v="1"/>
    <x v="0"/>
    <x v="0"/>
  </r>
  <r>
    <s v="Canadian Natural Resources Ltd."/>
    <x v="42"/>
    <x v="0"/>
    <s v="Filter 1.44-43043"/>
    <n v="1"/>
    <x v="1"/>
    <x v="0"/>
  </r>
  <r>
    <s v="Canadian Natural Resources Ltd."/>
    <x v="43"/>
    <x v="0"/>
    <s v="Filter 1.44-162"/>
    <n v="1"/>
    <x v="0"/>
    <x v="0"/>
  </r>
  <r>
    <s v="Canadian Natural Resources Ltd."/>
    <x v="43"/>
    <x v="0"/>
    <s v="Filter 1.44-37549"/>
    <n v="1"/>
    <x v="1"/>
    <x v="0"/>
  </r>
  <r>
    <s v="Canadian Natural Resources Ltd."/>
    <x v="17"/>
    <x v="7"/>
    <s v="Battery Box"/>
    <n v="1"/>
    <x v="1"/>
    <x v="0"/>
  </r>
  <r>
    <s v="Canadian Natural Resources Ltd."/>
    <x v="17"/>
    <x v="3"/>
    <s v="Filter 2.3-44723"/>
    <n v="1"/>
    <x v="1"/>
    <x v="0"/>
  </r>
  <r>
    <s v="Canadian Natural Resources Ltd."/>
    <x v="17"/>
    <x v="3"/>
    <s v="Filter 2-565"/>
    <n v="1"/>
    <x v="1"/>
    <x v="0"/>
  </r>
  <r>
    <s v="Canadian Natural Resources Ltd."/>
    <x v="17"/>
    <x v="3"/>
    <s v="Filter 2-566"/>
    <n v="1"/>
    <x v="1"/>
    <x v="0"/>
  </r>
  <r>
    <s v="Canadian Natural Resources Ltd."/>
    <x v="17"/>
    <x v="8"/>
    <s v="NORM 2.30-44730"/>
    <n v="1"/>
    <x v="1"/>
    <x v="0"/>
  </r>
  <r>
    <s v="Canadian Natural Resources Ltd."/>
    <x v="17"/>
    <x v="8"/>
    <s v="NORM 2.30-44730"/>
    <n v="1"/>
    <x v="0"/>
    <x v="0"/>
  </r>
  <r>
    <s v="Canadian Natural Resources Ltd."/>
    <x v="17"/>
    <x v="8"/>
    <s v="NORM 2.3-40740"/>
    <n v="1"/>
    <x v="1"/>
    <x v="0"/>
  </r>
  <r>
    <s v="Canadian Natural Resources Ltd."/>
    <x v="17"/>
    <x v="8"/>
    <s v="NORM 2.3-40740"/>
    <n v="1"/>
    <x v="0"/>
    <x v="0"/>
  </r>
  <r>
    <s v="Canadian Natural Resources Ltd."/>
    <x v="17"/>
    <x v="6"/>
    <s v="Plastics 2.30-40741"/>
    <n v="1"/>
    <x v="1"/>
    <x v="0"/>
  </r>
  <r>
    <s v="Canadian Natural Resources Ltd."/>
    <x v="17"/>
    <x v="6"/>
    <s v="Plastics 2.30-40741"/>
    <n v="1"/>
    <x v="0"/>
    <x v="0"/>
  </r>
  <r>
    <s v="Canadian Natural Resources Ltd."/>
    <x v="17"/>
    <x v="5"/>
    <s v="Self-Heating 1.44-33084"/>
    <n v="1"/>
    <x v="0"/>
    <x v="0"/>
  </r>
  <r>
    <s v="Canadian Natural Resources Ltd."/>
    <x v="17"/>
    <x v="5"/>
    <s v="Self-Heating 1.44-36279"/>
    <n v="1"/>
    <x v="0"/>
    <x v="0"/>
  </r>
  <r>
    <s v="Canadian Natural Resources Ltd."/>
    <x v="17"/>
    <x v="5"/>
    <s v="Self-Heating 1.44-36282"/>
    <n v="1"/>
    <x v="0"/>
    <x v="0"/>
  </r>
  <r>
    <s v="Canadian Natural Resources Ltd."/>
    <x v="17"/>
    <x v="5"/>
    <s v="Self-Heating 1-357"/>
    <n v="1"/>
    <x v="1"/>
    <x v="0"/>
  </r>
  <r>
    <s v="Canadian Natural Resources Ltd."/>
    <x v="17"/>
    <x v="5"/>
    <s v="Self-Heating 1-358"/>
    <n v="1"/>
    <x v="1"/>
    <x v="0"/>
  </r>
  <r>
    <s v="Canadian Natural Resources Ltd."/>
    <x v="17"/>
    <x v="5"/>
    <s v="Self-Heating 1-359"/>
    <n v="1"/>
    <x v="1"/>
    <x v="0"/>
  </r>
  <r>
    <s v="Canadian Natural Resources Ltd."/>
    <x v="44"/>
    <x v="0"/>
    <s v="Filter 1.44-161"/>
    <n v="1"/>
    <x v="1"/>
    <x v="0"/>
  </r>
  <r>
    <s v="Canadian Natural Resources Ltd."/>
    <x v="44"/>
    <x v="1"/>
    <s v="Soil 1.44-37575"/>
    <n v="1"/>
    <x v="0"/>
    <x v="0"/>
  </r>
  <r>
    <s v="Canadian Natural Resources Ltd."/>
    <x v="45"/>
    <x v="0"/>
    <s v="Filter 1.44-37646"/>
    <n v="1"/>
    <x v="1"/>
    <x v="1"/>
  </r>
  <r>
    <s v="Canadian Natural Resources Ltd."/>
    <x v="45"/>
    <x v="3"/>
    <s v="Filter 2.30-44718"/>
    <n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9">
  <r>
    <d v="2016-04-11T00:00:00"/>
    <m/>
    <n v="11133"/>
    <s v="Canadian Natural Resources Ltd."/>
    <x v="0"/>
    <x v="0"/>
    <n v="5"/>
    <m/>
    <n v="55.397730000000003"/>
    <n v="-119.59321"/>
    <s v="Alberta"/>
  </r>
  <r>
    <d v="2013-09-04T00:00:00"/>
    <d v="2014-09-04T00:00:00"/>
    <n v="387"/>
    <s v="Canadian Natural Resources Ltd."/>
    <x v="1"/>
    <x v="1"/>
    <n v="1.44"/>
    <n v="33045"/>
    <n v="54.379530000000003"/>
    <n v="-117.54161000000001"/>
    <s v="Alberta"/>
  </r>
  <r>
    <d v="2013-09-14T00:00:00"/>
    <d v="2014-09-14T00:00:00"/>
    <n v="402"/>
    <s v="Canadian Natural Resources Ltd."/>
    <x v="2"/>
    <x v="1"/>
    <n v="1.44"/>
    <n v="37344"/>
    <n v="54.496029999999998"/>
    <n v="-118.19886"/>
    <s v="Alberta"/>
  </r>
  <r>
    <d v="2013-09-14T00:00:00"/>
    <d v="2014-09-14T00:00:00"/>
    <n v="415"/>
    <s v="Canadian Natural Resources Ltd."/>
    <x v="3"/>
    <x v="1"/>
    <n v="1.44"/>
    <n v="37341"/>
    <n v="54.546930000000003"/>
    <n v="-117.96212"/>
    <s v="Alberta"/>
  </r>
  <r>
    <d v="2013-09-23T00:00:00"/>
    <d v="2014-09-23T00:00:00"/>
    <n v="434"/>
    <s v="Canadian Natural Resources Ltd."/>
    <x v="4"/>
    <x v="2"/>
    <n v="1.44"/>
    <n v="36340"/>
    <n v="53.688405000000003"/>
    <n v="-116.768715"/>
    <s v="Alberta"/>
  </r>
  <r>
    <d v="2013-11-25T00:00:00"/>
    <d v="2014-11-25T00:00:00"/>
    <n v="592"/>
    <s v="Canadian Natural Resources Ltd."/>
    <x v="5"/>
    <x v="2"/>
    <n v="1.44"/>
    <n v="37358"/>
    <n v="56.353594999999999"/>
    <n v="-119.994602"/>
    <s v="Alberta"/>
  </r>
  <r>
    <d v="2013-12-18T00:00:00"/>
    <d v="2014-12-18T00:00:00"/>
    <n v="1024"/>
    <s v="Canadian Natural Resources Ltd."/>
    <x v="6"/>
    <x v="2"/>
    <n v="1.44"/>
    <n v="39858"/>
    <n v="57.448053999999999"/>
    <n v="-119.37219899999999"/>
    <s v="Alberta"/>
  </r>
  <r>
    <d v="2014-02-10T00:00:00"/>
    <d v="2015-02-10T00:00:00"/>
    <n v="792"/>
    <s v="Canadian Natural Resources Ltd."/>
    <x v="7"/>
    <x v="2"/>
    <n v="1.44"/>
    <n v="37200"/>
    <n v="54.627130000000001"/>
    <n v="-118.51336999999999"/>
    <s v="Alberta"/>
  </r>
  <r>
    <d v="2014-02-10T00:00:00"/>
    <d v="2015-02-10T00:00:00"/>
    <n v="797"/>
    <s v="Canadian Natural Resources Ltd."/>
    <x v="8"/>
    <x v="2"/>
    <n v="1.44"/>
    <n v="37320"/>
    <n v="54.430630000000001"/>
    <n v="-118.65186"/>
    <s v="Alberta"/>
  </r>
  <r>
    <d v="2014-02-22T00:00:00"/>
    <d v="2015-02-22T00:00:00"/>
    <n v="802"/>
    <s v="Canadian Natural Resources Ltd."/>
    <x v="9"/>
    <x v="2"/>
    <n v="1.44"/>
    <n v="36344"/>
    <n v="53.517539999999997"/>
    <n v="-116.418616"/>
    <s v="Alberta"/>
  </r>
  <r>
    <d v="2014-02-22T00:00:00"/>
    <d v="2015-02-22T00:00:00"/>
    <n v="803"/>
    <s v="Canadian Natural Resources Ltd."/>
    <x v="10"/>
    <x v="2"/>
    <n v="1.44"/>
    <n v="36341"/>
    <n v="53.430244000000002"/>
    <n v="-116.713165"/>
    <s v="Alberta"/>
  </r>
  <r>
    <d v="2014-03-06T00:00:00"/>
    <d v="2015-03-06T00:00:00"/>
    <n v="958"/>
    <s v="Canadian Natural Resources Ltd."/>
    <x v="11"/>
    <x v="2"/>
    <n v="1.44"/>
    <n v="32472"/>
    <n v="54.510621999999998"/>
    <n v="-118.318198"/>
    <s v="Alberta"/>
  </r>
  <r>
    <d v="2014-03-10T00:00:00"/>
    <d v="2015-03-10T00:00:00"/>
    <n v="1025"/>
    <s v="Canadian Natural Resources Ltd."/>
    <x v="12"/>
    <x v="3"/>
    <n v="1.44"/>
    <n v="36329"/>
    <n v="57.360799999999998"/>
    <n v="-119.758196"/>
    <s v="Alberta"/>
  </r>
  <r>
    <d v="2014-03-11T00:00:00"/>
    <d v="2015-03-11T00:00:00"/>
    <n v="1026"/>
    <s v="Canadian Natural Resources Ltd."/>
    <x v="13"/>
    <x v="1"/>
    <n v="1.44"/>
    <n v="37741"/>
    <n v="57.349820999999999"/>
    <n v="-119.433089"/>
    <s v="Alberta"/>
  </r>
  <r>
    <d v="2014-03-11T00:00:00"/>
    <d v="2015-03-11T00:00:00"/>
    <n v="1026"/>
    <s v="Canadian Natural Resources Ltd."/>
    <x v="13"/>
    <x v="4"/>
    <n v="1.44"/>
    <n v="37777"/>
    <n v="57.349820999999999"/>
    <n v="-119.433089"/>
    <s v="Alberta"/>
  </r>
  <r>
    <d v="2014-03-11T00:00:00"/>
    <d v="2015-03-11T00:00:00"/>
    <n v="1026"/>
    <s v="Canadian Natural Resources Ltd."/>
    <x v="13"/>
    <x v="2"/>
    <n v="1.44"/>
    <n v="33021"/>
    <n v="57.349820999999999"/>
    <n v="-119.433089"/>
    <s v="Alberta"/>
  </r>
  <r>
    <d v="2014-03-11T00:00:00"/>
    <d v="2015-03-11T00:00:00"/>
    <n v="1026"/>
    <s v="Canadian Natural Resources Ltd."/>
    <x v="13"/>
    <x v="2"/>
    <n v="1.44"/>
    <n v="33111"/>
    <n v="57.349820999999999"/>
    <n v="-119.433089"/>
    <s v="Alberta"/>
  </r>
  <r>
    <d v="2014-03-11T00:00:00"/>
    <d v="2015-03-11T00:00:00"/>
    <n v="1029"/>
    <s v="Canadian Natural Resources Ltd."/>
    <x v="14"/>
    <x v="5"/>
    <n v="2.2999999999999998"/>
    <n v="39797"/>
    <n v="57.349822000000003"/>
    <n v="-119.555048"/>
    <s v="Alberta"/>
  </r>
  <r>
    <d v="2014-03-11T00:00:00"/>
    <d v="2015-03-11T00:00:00"/>
    <n v="1029"/>
    <s v="Canadian Natural Resources Ltd."/>
    <x v="14"/>
    <x v="5"/>
    <n v="2.2999999999999998"/>
    <n v="39816"/>
    <n v="57.349822000000003"/>
    <n v="-119.555048"/>
    <s v="Alberta"/>
  </r>
  <r>
    <d v="2014-03-11T00:00:00"/>
    <d v="2015-03-11T00:00:00"/>
    <n v="1029"/>
    <s v="Canadian Natural Resources Ltd."/>
    <x v="14"/>
    <x v="2"/>
    <n v="1.44"/>
    <n v="32475"/>
    <n v="57.349822000000003"/>
    <n v="-119.555048"/>
    <s v="Alberta"/>
  </r>
  <r>
    <d v="2014-03-11T00:00:00"/>
    <d v="2015-03-11T00:00:00"/>
    <n v="1029"/>
    <s v="Canadian Natural Resources Ltd."/>
    <x v="14"/>
    <x v="2"/>
    <n v="1.44"/>
    <n v="37360"/>
    <n v="57.349822000000003"/>
    <n v="-119.555048"/>
    <s v="Alberta"/>
  </r>
  <r>
    <d v="2014-03-11T00:00:00"/>
    <d v="2015-03-11T00:00:00"/>
    <n v="1030"/>
    <s v="Canadian Natural Resources Ltd."/>
    <x v="15"/>
    <x v="1"/>
    <n v="1.44"/>
    <n v="37773"/>
    <n v="57.553328999999998"/>
    <n v="-119.08776899999999"/>
    <s v="Alberta"/>
  </r>
  <r>
    <d v="2014-03-11T00:00:00"/>
    <d v="2015-03-11T00:00:00"/>
    <n v="1031"/>
    <s v="Canadian Natural Resources Ltd."/>
    <x v="16"/>
    <x v="5"/>
    <n v="2.2999999999999998"/>
    <n v="39807"/>
    <n v="57.466149000000001"/>
    <n v="-119.38575400000001"/>
    <s v="Alberta"/>
  </r>
  <r>
    <d v="2014-03-11T00:00:00"/>
    <d v="2015-03-11T00:00:00"/>
    <n v="1031"/>
    <s v="Canadian Natural Resources Ltd."/>
    <x v="16"/>
    <x v="5"/>
    <n v="2.2999999999999998"/>
    <n v="39818"/>
    <n v="57.466149000000001"/>
    <n v="-119.38575400000001"/>
    <s v="Alberta"/>
  </r>
  <r>
    <d v="2014-03-12T00:00:00"/>
    <d v="2015-03-12T00:00:00"/>
    <n v="1011"/>
    <s v="Canadian Natural Resources Ltd."/>
    <x v="17"/>
    <x v="6"/>
    <n v="0.8"/>
    <s v="1????"/>
    <n v="57.338898999999998"/>
    <n v="-118.65433"/>
    <s v="Alberta"/>
  </r>
  <r>
    <d v="2014-03-12T00:00:00"/>
    <d v="2015-03-12T00:00:00"/>
    <n v="1019"/>
    <s v="Canadian Natural Resources Ltd."/>
    <x v="18"/>
    <x v="1"/>
    <n v="1.44"/>
    <n v="37655"/>
    <n v="57.382587000000001"/>
    <n v="-119.77178600000001"/>
    <s v="Alberta"/>
  </r>
  <r>
    <d v="2014-03-12T00:00:00"/>
    <d v="2015-03-12T00:00:00"/>
    <n v="1019"/>
    <s v="Canadian Natural Resources Ltd."/>
    <x v="18"/>
    <x v="1"/>
    <n v="1.44"/>
    <n v="37748"/>
    <n v="57.382587000000001"/>
    <n v="-119.77178600000001"/>
    <s v="Alberta"/>
  </r>
  <r>
    <d v="2014-03-12T00:00:00"/>
    <d v="2015-03-12T00:00:00"/>
    <n v="1019"/>
    <s v="Canadian Natural Resources Ltd."/>
    <x v="18"/>
    <x v="2"/>
    <n v="1.44"/>
    <n v="36323"/>
    <n v="57.382587000000001"/>
    <n v="-119.77178600000001"/>
    <s v="Alberta"/>
  </r>
  <r>
    <d v="2014-03-12T00:00:00"/>
    <d v="2015-03-12T00:00:00"/>
    <n v="1020"/>
    <s v="Canadian Natural Resources Ltd."/>
    <x v="19"/>
    <x v="1"/>
    <n v="1.44"/>
    <n v="37619"/>
    <n v="57.367970999999997"/>
    <n v="-119.724355"/>
    <s v="Alberta"/>
  </r>
  <r>
    <d v="2014-03-12T00:00:00"/>
    <d v="2015-03-12T00:00:00"/>
    <n v="1021"/>
    <s v="Canadian Natural Resources Ltd."/>
    <x v="20"/>
    <x v="1"/>
    <n v="1.44"/>
    <n v="37636"/>
    <n v="57.578772000000001"/>
    <n v="-119.296475"/>
    <s v="Alberta"/>
  </r>
  <r>
    <d v="2014-03-12T00:00:00"/>
    <d v="2015-03-12T00:00:00"/>
    <n v="1021"/>
    <s v="Canadian Natural Resources Ltd."/>
    <x v="20"/>
    <x v="1"/>
    <n v="1.44"/>
    <n v="37754"/>
    <n v="57.578772000000001"/>
    <n v="-119.296475"/>
    <s v="Alberta"/>
  </r>
  <r>
    <d v="2014-03-12T00:00:00"/>
    <d v="2015-03-12T00:00:00"/>
    <n v="1021"/>
    <s v="Canadian Natural Resources Ltd."/>
    <x v="20"/>
    <x v="1"/>
    <n v="1.44"/>
    <n v="37757"/>
    <n v="57.578772000000001"/>
    <n v="-119.296475"/>
    <s v="Alberta"/>
  </r>
  <r>
    <d v="2014-03-12T00:00:00"/>
    <d v="2015-03-12T00:00:00"/>
    <n v="1021"/>
    <s v="Canadian Natural Resources Ltd."/>
    <x v="20"/>
    <x v="1"/>
    <n v="1.44"/>
    <n v="37795"/>
    <n v="57.578772000000001"/>
    <n v="-119.296475"/>
    <s v="Alberta"/>
  </r>
  <r>
    <d v="2014-03-12T00:00:00"/>
    <d v="2015-03-12T00:00:00"/>
    <n v="1021"/>
    <s v="Canadian Natural Resources Ltd."/>
    <x v="20"/>
    <x v="2"/>
    <n v="1.44"/>
    <n v="36321"/>
    <n v="57.578772000000001"/>
    <n v="-119.296475"/>
    <s v="Alberta"/>
  </r>
  <r>
    <d v="2014-03-12T00:00:00"/>
    <d v="2015-03-12T00:00:00"/>
    <n v="1022"/>
    <s v="Canadian Natural Resources Ltd."/>
    <x v="21"/>
    <x v="2"/>
    <n v="1.44"/>
    <n v="32964"/>
    <n v="57.317095000000002"/>
    <n v="-119.690495"/>
    <s v="Alberta"/>
  </r>
  <r>
    <d v="2014-03-12T00:00:00"/>
    <d v="2015-03-12T00:00:00"/>
    <n v="1023"/>
    <s v="Canadian Natural Resources Ltd."/>
    <x v="22"/>
    <x v="1"/>
    <n v="1.44"/>
    <n v="32984"/>
    <n v="57.360802"/>
    <n v="-119.74469000000001"/>
    <s v="Alberta"/>
  </r>
  <r>
    <d v="2014-03-12T00:00:00"/>
    <d v="2015-03-12T00:00:00"/>
    <n v="1024"/>
    <s v="Canadian Natural Resources Ltd."/>
    <x v="6"/>
    <x v="2"/>
    <n v="1.44"/>
    <n v="37202"/>
    <n v="57.448053999999999"/>
    <n v="-119.37219899999999"/>
    <s v="Alberta"/>
  </r>
  <r>
    <d v="2014-03-12T00:00:00"/>
    <d v="2015-03-12T00:00:00"/>
    <n v="1027"/>
    <s v="Canadian Natural Resources Ltd."/>
    <x v="23"/>
    <x v="2"/>
    <n v="1.44"/>
    <n v="37211"/>
    <n v="57.480761999999999"/>
    <n v="-119.15548800000001"/>
    <s v="Alberta"/>
  </r>
  <r>
    <d v="2014-03-12T00:00:00"/>
    <d v="2015-03-12T00:00:00"/>
    <n v="1027"/>
    <s v="Canadian Natural Resources Ltd."/>
    <x v="23"/>
    <x v="2"/>
    <n v="1.44"/>
    <n v="37233"/>
    <n v="57.480761999999999"/>
    <n v="-119.15548800000001"/>
    <s v="Alberta"/>
  </r>
  <r>
    <d v="2014-03-12T00:00:00"/>
    <d v="2015-03-12T00:00:00"/>
    <n v="1028"/>
    <s v="Canadian Natural Resources Ltd."/>
    <x v="24"/>
    <x v="5"/>
    <n v="2.2999999999999998"/>
    <n v="39819"/>
    <n v="57.509816000000001"/>
    <n v="-119.79890399999999"/>
    <s v="Alberta"/>
  </r>
  <r>
    <d v="2014-03-12T00:00:00"/>
    <d v="2015-03-12T00:00:00"/>
    <n v="1028"/>
    <s v="Canadian Natural Resources Ltd."/>
    <x v="24"/>
    <x v="2"/>
    <n v="1.44"/>
    <n v="37196"/>
    <n v="57.509816000000001"/>
    <n v="-119.79890399999999"/>
    <s v="Alberta"/>
  </r>
  <r>
    <d v="2014-04-11T00:00:00"/>
    <d v="2015-04-11T00:00:00"/>
    <n v="1604"/>
    <s v="Canadian Natural Resources Ltd."/>
    <x v="25"/>
    <x v="1"/>
    <n v="1.44"/>
    <n v="37686"/>
    <n v="54.608780000000003"/>
    <n v="-118.21760999999999"/>
    <s v="Alberta"/>
  </r>
  <r>
    <d v="2014-04-12T00:00:00"/>
    <d v="2015-04-12T00:00:00"/>
    <n v="1600"/>
    <s v="Canadian Natural Resources Ltd."/>
    <x v="26"/>
    <x v="1"/>
    <n v="1.44"/>
    <n v="37689"/>
    <n v="54.441580000000002"/>
    <n v="-118.24885999999999"/>
    <s v="Alberta"/>
  </r>
  <r>
    <d v="2014-04-12T00:00:00"/>
    <d v="2015-04-12T00:00:00"/>
    <n v="1600"/>
    <s v="Canadian Natural Resources Ltd."/>
    <x v="26"/>
    <x v="2"/>
    <n v="1.44"/>
    <n v="39879"/>
    <n v="54.441580000000002"/>
    <n v="-118.24885999999999"/>
    <s v="Alberta"/>
  </r>
  <r>
    <d v="2014-04-12T00:00:00"/>
    <d v="2015-04-12T00:00:00"/>
    <n v="1601"/>
    <s v="Canadian Natural Resources Ltd."/>
    <x v="27"/>
    <x v="2"/>
    <n v="1.44"/>
    <n v="39870"/>
    <n v="54.565280000000001"/>
    <n v="-118.23012"/>
    <s v="Alberta"/>
  </r>
  <r>
    <d v="2014-06-11T00:00:00"/>
    <d v="2015-06-11T00:00:00"/>
    <n v="2074"/>
    <s v="Canadian Natural Resources Ltd."/>
    <x v="28"/>
    <x v="6"/>
    <n v="0.8"/>
    <s v="3????"/>
    <n v="57.375269000000003"/>
    <n v="-119.23670799999999"/>
    <s v="Alberta"/>
  </r>
  <r>
    <d v="2014-06-11T00:00:00"/>
    <d v="2015-06-11T00:00:00"/>
    <n v="2075"/>
    <s v="Canadian Natural Resources Ltd."/>
    <x v="13"/>
    <x v="1"/>
    <n v="1.44"/>
    <n v="32909"/>
    <n v="57.349820999999999"/>
    <n v="-119.433089"/>
    <s v="Alberta"/>
  </r>
  <r>
    <d v="2014-06-11T00:00:00"/>
    <d v="2015-06-11T00:00:00"/>
    <n v="2076"/>
    <s v="Canadian Natural Resources Ltd."/>
    <x v="29"/>
    <x v="5"/>
    <n v="2.2999999999999998"/>
    <n v="40739"/>
    <n v="57.338911000000003"/>
    <n v="-118.159864"/>
    <s v="Alberta"/>
  </r>
  <r>
    <d v="2014-06-11T00:00:00"/>
    <d v="2015-06-11T00:00:00"/>
    <n v="2076"/>
    <s v="Canadian Natural Resources Ltd."/>
    <x v="29"/>
    <x v="5"/>
    <n v="2.2999999999999998"/>
    <n v="40744"/>
    <n v="57.338911000000003"/>
    <n v="-118.159864"/>
    <s v="Alberta"/>
  </r>
  <r>
    <d v="2014-06-18T00:00:00"/>
    <d v="2015-06-18T00:00:00"/>
    <n v="2154"/>
    <s v="Canadian Natural Resources Ltd."/>
    <x v="2"/>
    <x v="1"/>
    <n v="1.44"/>
    <n v="37581"/>
    <n v="54.496029999999998"/>
    <n v="-118.19886"/>
    <s v="Alberta"/>
  </r>
  <r>
    <d v="2014-06-18T00:00:00"/>
    <d v="2015-06-18T00:00:00"/>
    <n v="2184"/>
    <s v="Canadian Natural Resources Ltd."/>
    <x v="30"/>
    <x v="4"/>
    <n v="1.44"/>
    <n v="37769"/>
    <n v="55.281356000000002"/>
    <n v="-119.093175"/>
    <s v="Alberta"/>
  </r>
  <r>
    <d v="2014-07-18T00:00:00"/>
    <d v="2015-07-18T00:00:00"/>
    <n v="2462"/>
    <s v="Canadian Natural Resources Ltd."/>
    <x v="31"/>
    <x v="3"/>
    <n v="1.44"/>
    <n v="37657"/>
    <n v="54.448880000000003"/>
    <n v="-117.52061"/>
    <s v="Alberta"/>
  </r>
  <r>
    <d v="2014-08-14T00:00:00"/>
    <d v="2015-08-14T00:00:00"/>
    <n v="3150"/>
    <s v="Canadian Natural Resources Ltd."/>
    <x v="0"/>
    <x v="0"/>
    <n v="5"/>
    <n v="17017"/>
    <n v="55.397730000000003"/>
    <n v="-119.59321"/>
    <s v="Alberta"/>
  </r>
  <r>
    <d v="2014-08-20T00:00:00"/>
    <d v="2015-08-20T00:00:00"/>
    <n v="305"/>
    <s v="Canadian Natural Resources Ltd."/>
    <x v="32"/>
    <x v="1"/>
    <n v="1.44"/>
    <n v="32522"/>
    <n v="55.24503"/>
    <n v="-118.59962"/>
    <s v="Alberta"/>
  </r>
  <r>
    <d v="2014-08-26T00:00:00"/>
    <d v="2015-08-26T00:00:00"/>
    <n v="376"/>
    <s v="Canadian Natural Resources Ltd."/>
    <x v="33"/>
    <x v="1"/>
    <n v="1.44"/>
    <n v="33080"/>
    <n v="55.492429999999999"/>
    <n v="-118.97403"/>
    <s v="Alberta"/>
  </r>
  <r>
    <d v="2014-08-30T00:00:00"/>
    <d v="2015-08-30T00:00:00"/>
    <n v="370"/>
    <s v="Canadian Natural Resources Ltd."/>
    <x v="34"/>
    <x v="2"/>
    <n v="1.44"/>
    <n v="36349"/>
    <n v="55.485129999999998"/>
    <n v="-118.96762"/>
    <s v="Alberta"/>
  </r>
  <r>
    <d v="2014-08-30T00:00:00"/>
    <d v="2015-08-30T00:00:00"/>
    <n v="375"/>
    <s v="Canadian Natural Resources Ltd."/>
    <x v="35"/>
    <x v="1"/>
    <n v="1.44"/>
    <n v="32525"/>
    <n v="55.448630000000001"/>
    <n v="-119.11262000000001"/>
    <s v="Alberta"/>
  </r>
  <r>
    <d v="2014-08-30T00:00:00"/>
    <d v="2015-08-30T00:00:00"/>
    <n v="377"/>
    <s v="Canadian Natural Resources Ltd."/>
    <x v="36"/>
    <x v="1"/>
    <n v="1.44"/>
    <n v="33057"/>
    <n v="55.383330000000001"/>
    <n v="-118.70903"/>
    <s v="Alberta"/>
  </r>
  <r>
    <d v="2014-10-02T00:00:00"/>
    <d v="2015-10-02T00:00:00"/>
    <n v="3434"/>
    <s v="Canadian Natural Resources Ltd."/>
    <x v="0"/>
    <x v="2"/>
    <n v="1.44"/>
    <n v="42974"/>
    <n v="55.397730000000003"/>
    <n v="-119.59321"/>
    <s v="Alberta"/>
  </r>
  <r>
    <d v="2014-10-17T00:00:00"/>
    <d v="2015-10-17T00:00:00"/>
    <n v="3756"/>
    <s v="Canadian Natural Resources Ltd."/>
    <x v="37"/>
    <x v="1"/>
    <n v="1.44"/>
    <n v="37561"/>
    <n v="54.968733999999998"/>
    <n v="-119.41489199999999"/>
    <s v="Alberta"/>
  </r>
  <r>
    <d v="2014-10-22T00:00:00"/>
    <d v="2015-10-22T00:00:00"/>
    <n v="3846"/>
    <s v="Canadian Natural Resources Ltd."/>
    <x v="21"/>
    <x v="1"/>
    <n v="1.44"/>
    <n v="37644"/>
    <n v="57.317095000000002"/>
    <n v="-119.690495"/>
    <s v="Alberta"/>
  </r>
  <r>
    <d v="2014-10-22T00:00:00"/>
    <d v="2015-10-22T00:00:00"/>
    <n v="3846"/>
    <s v="Canadian Natural Resources Ltd."/>
    <x v="21"/>
    <x v="1"/>
    <n v="1.44"/>
    <n v="37684"/>
    <n v="57.317095000000002"/>
    <n v="-119.690495"/>
    <s v="Alberta"/>
  </r>
  <r>
    <d v="2014-12-19T00:00:00"/>
    <d v="2015-12-19T00:00:00"/>
    <n v="3044"/>
    <s v="Canadian Natural Resources Ltd."/>
    <x v="38"/>
    <x v="5"/>
    <n v="2.2999999999999998"/>
    <n v="40734"/>
    <n v="54.627029999999998"/>
    <n v="-117.46437"/>
    <s v="Alberta"/>
  </r>
  <r>
    <d v="2014-12-19T00:00:00"/>
    <d v="2015-12-19T00:00:00"/>
    <n v="6746"/>
    <s v="Canadian Natural Resources Ltd."/>
    <x v="39"/>
    <x v="1"/>
    <n v="1.44"/>
    <n v="37350"/>
    <n v="54.859693"/>
    <n v="-118.569328"/>
    <s v="Alberta"/>
  </r>
  <r>
    <d v="2014-12-19T00:00:00"/>
    <d v="2015-12-19T00:00:00"/>
    <n v="6746"/>
    <s v="Canadian Natural Resources Ltd."/>
    <x v="39"/>
    <x v="2"/>
    <n v="1.44"/>
    <n v="40249"/>
    <n v="54.859693"/>
    <n v="-118.569328"/>
    <s v="Alberta"/>
  </r>
  <r>
    <d v="2014-12-20T00:00:00"/>
    <d v="2015-12-20T00:00:00"/>
    <n v="6736"/>
    <s v="Canadian Natural Resources Ltd."/>
    <x v="40"/>
    <x v="1"/>
    <n v="1.44"/>
    <n v="37229"/>
    <n v="54.885143999999997"/>
    <n v="-118.798248"/>
    <s v="Alberta"/>
  </r>
  <r>
    <d v="2014-12-20T00:00:00"/>
    <d v="2015-12-20T00:00:00"/>
    <n v="6737"/>
    <s v="Canadian Natural Resources Ltd."/>
    <x v="41"/>
    <x v="1"/>
    <n v="1.44"/>
    <n v="37311"/>
    <n v="54.874144000000001"/>
    <n v="-118.81091000000001"/>
    <s v="Alberta"/>
  </r>
  <r>
    <d v="2014-12-20T00:00:00"/>
    <d v="2015-12-20T00:00:00"/>
    <n v="6738"/>
    <s v="Canadian Natural Resources Ltd."/>
    <x v="42"/>
    <x v="1"/>
    <n v="1.44"/>
    <n v="37302"/>
    <n v="54.870483"/>
    <n v="-118.76648400000001"/>
    <s v="Alberta"/>
  </r>
  <r>
    <d v="2014-12-20T00:00:00"/>
    <d v="2015-12-20T00:00:00"/>
    <n v="6739"/>
    <s v="Canadian Natural Resources Ltd."/>
    <x v="43"/>
    <x v="1"/>
    <n v="1.44"/>
    <n v="37300"/>
    <n v="54.848675999999998"/>
    <n v="-118.785462"/>
    <s v="Alberta"/>
  </r>
  <r>
    <d v="2014-12-20T00:00:00"/>
    <d v="2015-12-20T00:00:00"/>
    <n v="6739"/>
    <s v="Canadian Natural Resources Ltd."/>
    <x v="43"/>
    <x v="1"/>
    <n v="1.44"/>
    <n v="37308"/>
    <n v="54.848675999999998"/>
    <n v="-118.785462"/>
    <s v="Alberta"/>
  </r>
  <r>
    <d v="2014-12-20T00:00:00"/>
    <d v="2015-12-20T00:00:00"/>
    <n v="6741"/>
    <s v="Canadian Natural Resources Ltd."/>
    <x v="44"/>
    <x v="1"/>
    <n v="1.44"/>
    <n v="36319"/>
    <n v="54.856026999999997"/>
    <n v="-118.779138"/>
    <s v="Alberta"/>
  </r>
  <r>
    <d v="2014-12-20T00:00:00"/>
    <d v="2015-12-20T00:00:00"/>
    <n v="6743"/>
    <s v="Canadian Natural Resources Ltd."/>
    <x v="45"/>
    <x v="1"/>
    <n v="1.44"/>
    <n v="33125"/>
    <n v="54.837770999999996"/>
    <n v="-118.5248"/>
    <s v="Alberta"/>
  </r>
  <r>
    <d v="2014-12-20T00:00:00"/>
    <d v="2015-12-20T00:00:00"/>
    <n v="6744"/>
    <s v="Canadian Natural Resources Ltd."/>
    <x v="45"/>
    <x v="1"/>
    <n v="1.44"/>
    <n v="33097"/>
    <n v="54.841417"/>
    <n v="-118.55022200000001"/>
    <s v="Alberta"/>
  </r>
  <r>
    <d v="2014-12-20T00:00:00"/>
    <d v="2015-12-20T00:00:00"/>
    <n v="6747"/>
    <s v="Canadian Natural Resources Ltd."/>
    <x v="46"/>
    <x v="1"/>
    <n v="1.44"/>
    <n v="36376"/>
    <n v="54.856050000000003"/>
    <n v="-118.5248"/>
    <s v="Alberta"/>
  </r>
  <r>
    <d v="2014-12-20T00:00:00"/>
    <d v="2015-12-20T00:00:00"/>
    <n v="6750"/>
    <s v="Canadian Natural Resources Ltd."/>
    <x v="47"/>
    <x v="1"/>
    <n v="1.44"/>
    <n v="36365"/>
    <n v="54.659807999999998"/>
    <n v="-118.74614800000001"/>
    <s v="Alberta"/>
  </r>
  <r>
    <d v="2014-12-21T00:00:00"/>
    <d v="2015-12-21T00:00:00"/>
    <n v="6676"/>
    <s v="Canadian Natural Resources Ltd."/>
    <x v="48"/>
    <x v="5"/>
    <n v="2.2999999999999998"/>
    <n v="41831"/>
    <n v="54.416192000000002"/>
    <n v="-119.58363900000001"/>
    <s v="Alberta"/>
  </r>
  <r>
    <d v="2014-12-23T00:00:00"/>
    <d v="2015-12-23T00:00:00"/>
    <n v="6675"/>
    <s v="Canadian Natural Resources Ltd."/>
    <x v="49"/>
    <x v="5"/>
    <n v="2.2999999999999998"/>
    <n v="41815"/>
    <n v="54.437907000000003"/>
    <n v="-119.67189500000001"/>
    <s v="Alberta"/>
  </r>
  <r>
    <d v="2015-01-02T00:00:00"/>
    <d v="2016-01-02T00:00:00"/>
    <n v="6560"/>
    <s v="Canadian Natural Resources Ltd."/>
    <x v="50"/>
    <x v="1"/>
    <n v="1.44"/>
    <n v="37660"/>
    <n v="55.201703999999999"/>
    <n v="-117.91498799999999"/>
    <s v="Alberta"/>
  </r>
  <r>
    <d v="2015-01-09T00:00:00"/>
    <d v="2016-01-09T00:00:00"/>
    <n v="6804"/>
    <s v="Canadian Natural Resources Ltd."/>
    <x v="12"/>
    <x v="2"/>
    <n v="1.44"/>
    <n v="40251"/>
    <n v="57.360799999999998"/>
    <n v="-119.758196"/>
    <s v="Alberta"/>
  </r>
  <r>
    <d v="2015-01-09T00:00:00"/>
    <d v="2016-01-09T00:00:00"/>
    <n v="6810"/>
    <s v="Canadian Natural Resources Ltd."/>
    <x v="51"/>
    <x v="5"/>
    <n v="2.2999999999999998"/>
    <n v="44717"/>
    <n v="57.360790999999999"/>
    <n v="-119.304467"/>
    <s v="Alberta"/>
  </r>
  <r>
    <d v="2015-01-09T00:00:00"/>
    <d v="2016-01-09T00:00:00"/>
    <n v="6811"/>
    <s v="Canadian Natural Resources Ltd."/>
    <x v="52"/>
    <x v="5"/>
    <n v="2.2999999999999998"/>
    <n v="44711"/>
    <n v="57.429569999999998"/>
    <n v="-119.31124"/>
    <s v="Alberta"/>
  </r>
  <r>
    <d v="2015-01-29T00:00:00"/>
    <d v="2016-01-29T00:00:00"/>
    <n v="7235"/>
    <s v="Canadian Natural Resources Ltd."/>
    <x v="53"/>
    <x v="1"/>
    <n v="1.44"/>
    <n v="37539"/>
    <n v="54.608780000000003"/>
    <n v="-118.18637"/>
    <s v="Alberta"/>
  </r>
  <r>
    <d v="2015-02-11T00:00:00"/>
    <d v="2016-02-11T00:00:00"/>
    <n v="7479"/>
    <s v="Canadian Natural Resources Ltd."/>
    <x v="54"/>
    <x v="1"/>
    <n v="1.44"/>
    <n v="39861"/>
    <n v="55.481304000000002"/>
    <n v="-119.58730199999999"/>
    <s v="Alberta"/>
  </r>
  <r>
    <d v="2015-02-18T00:00:00"/>
    <d v="2016-02-18T00:00:00"/>
    <n v="7579"/>
    <s v="Canadian Natural Resources Ltd."/>
    <x v="55"/>
    <x v="1"/>
    <n v="1.44"/>
    <n v="43070"/>
    <n v="54.696080000000002"/>
    <n v="-118.56337000000001"/>
    <s v="Alberta"/>
  </r>
  <r>
    <d v="2015-02-18T00:00:00"/>
    <d v="2016-02-18T00:00:00"/>
    <n v="7579"/>
    <s v="Canadian Natural Resources Ltd."/>
    <x v="55"/>
    <x v="1"/>
    <n v="1.44"/>
    <n v="43072"/>
    <n v="54.696080000000002"/>
    <n v="-118.56337000000001"/>
    <s v="Alberta"/>
  </r>
  <r>
    <d v="2015-02-18T00:00:00"/>
    <d v="2016-02-18T00:00:00"/>
    <n v="7581"/>
    <s v="Canadian Natural Resources Ltd."/>
    <x v="7"/>
    <x v="1"/>
    <n v="1.44"/>
    <n v="43059"/>
    <n v="54.627130000000001"/>
    <n v="-118.51336999999999"/>
    <s v="Alberta"/>
  </r>
  <r>
    <d v="2015-02-18T00:00:00"/>
    <d v="2016-02-18T00:00:00"/>
    <n v="7582"/>
    <s v="Canadian Natural Resources Ltd."/>
    <x v="8"/>
    <x v="1"/>
    <n v="1.44"/>
    <n v="43076"/>
    <n v="54.430630000000001"/>
    <n v="-118.65186"/>
    <s v="Alberta"/>
  </r>
  <r>
    <d v="2015-02-18T00:00:00"/>
    <d v="2016-02-18T00:00:00"/>
    <n v="7583"/>
    <s v="Canadian Natural Resources Ltd."/>
    <x v="56"/>
    <x v="1"/>
    <n v="1.44"/>
    <n v="43086"/>
    <n v="54.543402999999998"/>
    <n v="-118.355996"/>
    <s v="Alberta"/>
  </r>
  <r>
    <d v="2015-02-18T00:00:00"/>
    <d v="2016-02-18T00:00:00"/>
    <n v="7584"/>
    <s v="Canadian Natural Resources Ltd."/>
    <x v="57"/>
    <x v="1"/>
    <n v="1.44"/>
    <n v="43067"/>
    <n v="54.568848000000003"/>
    <n v="-118.37485100000001"/>
    <s v="Alberta"/>
  </r>
  <r>
    <d v="2015-03-09T00:00:00"/>
    <d v="2016-03-09T00:00:00"/>
    <n v="8283"/>
    <s v="Canadian Natural Resources Ltd."/>
    <x v="58"/>
    <x v="2"/>
    <n v="1.44"/>
    <s v="1-36352"/>
    <n v="54.71443"/>
    <n v="-118.67061"/>
    <s v="Alberta"/>
  </r>
  <r>
    <d v="2015-03-14T00:00:00"/>
    <d v="2016-03-14T00:00:00"/>
    <n v="7888"/>
    <s v="Canadian Natural Resources Ltd."/>
    <x v="59"/>
    <x v="1"/>
    <n v="1.44"/>
    <n v="37675"/>
    <n v="57.077224999999999"/>
    <n v="-118.440167"/>
    <s v="Alberta"/>
  </r>
  <r>
    <d v="2015-03-14T00:00:00"/>
    <d v="2016-03-14T00:00:00"/>
    <n v="7898"/>
    <s v="Canadian Natural Resources Ltd."/>
    <x v="17"/>
    <x v="5"/>
    <n v="2.2999999999999998"/>
    <n v="44754"/>
    <n v="57.338898999999998"/>
    <n v="-118.65433"/>
    <s v="Alberta"/>
  </r>
  <r>
    <d v="2015-04-07T00:00:00"/>
    <d v="2016-04-07T00:00:00"/>
    <n v="5978"/>
    <s v="Canadian Natural Resources Ltd."/>
    <x v="60"/>
    <x v="1"/>
    <n v="1.44"/>
    <n v="33044"/>
    <n v="57.418987999999999"/>
    <n v="-118.938756"/>
    <s v="Alberta"/>
  </r>
  <r>
    <d v="2015-04-27T00:00:00"/>
    <d v="2016-04-27T00:00:00"/>
    <n v="3716"/>
    <s v="Canadian Natural Resources Ltd."/>
    <x v="61"/>
    <x v="2"/>
    <n v="1.44"/>
    <n v="42996"/>
    <n v="53.583008999999997"/>
    <n v="-116.84220000000001"/>
    <s v="Alberta"/>
  </r>
  <r>
    <d v="2015-04-27T00:00:00"/>
    <d v="2016-04-27T00:00:00"/>
    <n v="8323"/>
    <s v="Canadian Natural Resources Ltd."/>
    <x v="62"/>
    <x v="1"/>
    <n v="1.44"/>
    <n v="32537"/>
    <n v="55.412430000000001"/>
    <n v="-118.88162"/>
    <s v="Alberta"/>
  </r>
  <r>
    <d v="2015-05-06T00:00:00"/>
    <d v="2016-05-06T00:00:00"/>
    <n v="9409"/>
    <s v="Canadian Natural Resources Ltd."/>
    <x v="63"/>
    <x v="2"/>
    <n v="1.44"/>
    <n v="51"/>
    <n v="54.536180000000002"/>
    <n v="-117.11136999999999"/>
    <s v="Alberta"/>
  </r>
  <r>
    <d v="2015-05-09T00:00:00"/>
    <d v="2016-05-09T00:00:00"/>
    <n v="9397"/>
    <s v="Canadian Natural Resources Ltd."/>
    <x v="64"/>
    <x v="1"/>
    <n v="1.44"/>
    <n v="45"/>
    <n v="55.306807999999997"/>
    <n v="-119.52902899999999"/>
    <s v="Alberta"/>
  </r>
  <r>
    <d v="2015-05-16T00:00:00"/>
    <d v="2016-05-16T00:00:00"/>
    <n v="9548"/>
    <s v="Canadian Natural Resources Ltd."/>
    <x v="65"/>
    <x v="2"/>
    <n v="1.44"/>
    <n v="43160"/>
    <n v="54.612430000000003"/>
    <n v="-118.21137"/>
    <s v="Alberta"/>
  </r>
  <r>
    <d v="2015-05-16T00:00:00"/>
    <d v="2016-05-16T00:00:00"/>
    <n v="9548"/>
    <s v="Canadian Natural Resources Ltd."/>
    <x v="65"/>
    <x v="2"/>
    <n v="1.44"/>
    <n v="43161"/>
    <n v="54.612430000000003"/>
    <n v="-118.21137"/>
    <s v="Alberta"/>
  </r>
  <r>
    <d v="2015-05-16T00:00:00"/>
    <d v="2016-05-16T00:00:00"/>
    <n v="9548"/>
    <s v="Canadian Natural Resources Ltd."/>
    <x v="65"/>
    <x v="2"/>
    <n v="1.44"/>
    <n v="43162"/>
    <n v="54.612430000000003"/>
    <n v="-118.21137"/>
    <s v="Alberta"/>
  </r>
  <r>
    <d v="2015-06-02T00:00:00"/>
    <d v="2016-06-02T00:00:00"/>
    <n v="9708"/>
    <s v="Canadian Natural Resources Ltd."/>
    <x v="10"/>
    <x v="1"/>
    <n v="1.44"/>
    <n v="89"/>
    <n v="53.430244000000002"/>
    <n v="-116.713165"/>
    <s v="Alberta"/>
  </r>
  <r>
    <d v="2015-06-04T00:00:00"/>
    <d v="2016-06-04T00:00:00"/>
    <n v="6006"/>
    <s v="Canadian Natural Resources Ltd."/>
    <x v="66"/>
    <x v="1"/>
    <n v="1.44"/>
    <n v="37672"/>
    <n v="54.696179999999998"/>
    <n v="-118.69561"/>
    <s v="Alberta"/>
  </r>
  <r>
    <d v="2015-06-10T00:00:00"/>
    <d v="2016-06-10T00:00:00"/>
    <n v="9907"/>
    <s v="Canadian Natural Resources Ltd."/>
    <x v="67"/>
    <x v="2"/>
    <n v="1.44"/>
    <n v="32535"/>
    <n v="55.37968"/>
    <n v="-118.49661999999999"/>
    <s v="Alberta"/>
  </r>
  <r>
    <d v="2015-06-10T00:00:00"/>
    <d v="2016-06-10T00:00:00"/>
    <n v="9907"/>
    <s v="Canadian Natural Resources Ltd."/>
    <x v="67"/>
    <x v="2"/>
    <n v="1.44"/>
    <n v="32539"/>
    <n v="55.37968"/>
    <n v="-118.49661999999999"/>
    <s v="Alberta"/>
  </r>
  <r>
    <d v="2015-06-19T00:00:00"/>
    <d v="2016-06-19T00:00:00"/>
    <n v="10004"/>
    <s v="Canadian Natural Resources Ltd."/>
    <x v="68"/>
    <x v="5"/>
    <n v="2.2999999999999998"/>
    <n v="44742"/>
    <n v="54.939624999999999"/>
    <n v="-118.938177"/>
    <s v="Alberta"/>
  </r>
  <r>
    <d v="2015-06-19T00:00:00"/>
    <d v="2016-06-19T00:00:00"/>
    <n v="10005"/>
    <s v="Canadian Natural Resources Ltd."/>
    <x v="69"/>
    <x v="5"/>
    <n v="2.2999999999999998"/>
    <n v="44741"/>
    <n v="54.939628999999996"/>
    <n v="-118.96361400000001"/>
    <s v="Alberta"/>
  </r>
  <r>
    <d v="2015-06-20T00:00:00"/>
    <d v="2016-06-20T00:00:00"/>
    <n v="9966"/>
    <s v="Canadian Natural Resources Ltd."/>
    <x v="70"/>
    <x v="7"/>
    <n v="2.2999999999999998"/>
    <n v="41808"/>
    <n v="56.440877"/>
    <n v="-119.77050199999999"/>
    <s v="Alberta"/>
  </r>
  <r>
    <d v="2015-06-29T00:00:00"/>
    <d v="2016-06-29T00:00:00"/>
    <n v="10036"/>
    <s v="Canadian Natural Resources Ltd."/>
    <x v="31"/>
    <x v="3"/>
    <n v="1.44"/>
    <n v="37582"/>
    <n v="54.448880000000003"/>
    <n v="-117.52061"/>
    <s v="Alberta"/>
  </r>
  <r>
    <d v="2015-06-29T00:00:00"/>
    <d v="2016-06-29T00:00:00"/>
    <n v="10036"/>
    <s v="Canadian Natural Resources Ltd."/>
    <x v="31"/>
    <x v="3"/>
    <n v="1.44"/>
    <n v="37626"/>
    <n v="54.448880000000003"/>
    <n v="-117.52061"/>
    <s v="Alberta"/>
  </r>
  <r>
    <d v="2015-06-29T00:00:00"/>
    <d v="2016-06-29T00:00:00"/>
    <n v="10037"/>
    <s v="Canadian Natural Resources Ltd."/>
    <x v="31"/>
    <x v="2"/>
    <n v="1.44"/>
    <n v="37237"/>
    <n v="54.448880000000003"/>
    <n v="-117.52061"/>
    <s v="Alberta"/>
  </r>
  <r>
    <d v="2015-06-29T00:00:00"/>
    <d v="2016-06-29T00:00:00"/>
    <n v="10037"/>
    <s v="Canadian Natural Resources Ltd."/>
    <x v="31"/>
    <x v="2"/>
    <n v="1.44"/>
    <n v="37295"/>
    <n v="54.448880000000003"/>
    <n v="-117.52061"/>
    <s v="Alberta"/>
  </r>
  <r>
    <d v="2015-06-29T00:00:00"/>
    <d v="2016-06-29T00:00:00"/>
    <n v="10039"/>
    <s v="Canadian Natural Resources Ltd."/>
    <x v="71"/>
    <x v="1"/>
    <n v="1.44"/>
    <n v="36361"/>
    <n v="54.379486999999997"/>
    <n v="-117.866829"/>
    <s v="Alberta"/>
  </r>
  <r>
    <d v="2015-06-29T00:00:00"/>
    <d v="2016-06-29T00:00:00"/>
    <n v="10039"/>
    <s v="Canadian Natural Resources Ltd."/>
    <x v="71"/>
    <x v="2"/>
    <n v="1.44"/>
    <n v="37197"/>
    <n v="54.379486999999997"/>
    <n v="-117.866829"/>
    <s v="Alberta"/>
  </r>
  <r>
    <d v="2015-07-04T00:00:00"/>
    <d v="2016-07-04T00:00:00"/>
    <n v="10111"/>
    <s v="Canadian Natural Resources Ltd."/>
    <x v="72"/>
    <x v="5"/>
    <n v="2.2999999999999998"/>
    <n v="41834"/>
    <n v="54.608893999999999"/>
    <n v="-119.325419"/>
    <s v="Alberta"/>
  </r>
  <r>
    <d v="2015-07-04T00:00:00"/>
    <d v="2016-07-04T00:00:00"/>
    <n v="10113"/>
    <s v="Canadian Natural Resources Ltd."/>
    <x v="73"/>
    <x v="1"/>
    <n v="1.44"/>
    <n v="32979"/>
    <n v="54.648847000000004"/>
    <n v="-119.74294999999999"/>
    <s v="Alberta"/>
  </r>
  <r>
    <d v="2015-07-04T00:00:00"/>
    <d v="2016-07-04T00:00:00"/>
    <n v="10114"/>
    <s v="Canadian Natural Resources Ltd."/>
    <x v="74"/>
    <x v="1"/>
    <n v="1.44"/>
    <n v="32942"/>
    <n v="54.692551000000002"/>
    <n v="-119.161689"/>
    <s v="Alberta"/>
  </r>
  <r>
    <d v="2015-07-04T00:00:00"/>
    <d v="2016-07-04T00:00:00"/>
    <n v="10115"/>
    <s v="Canadian Natural Resources Ltd."/>
    <x v="75"/>
    <x v="1"/>
    <n v="1.44"/>
    <n v="33035"/>
    <n v="54.736119000000002"/>
    <n v="-119.048288"/>
    <s v="Alberta"/>
  </r>
  <r>
    <d v="2015-07-04T00:00:00"/>
    <d v="2016-07-04T00:00:00"/>
    <n v="10117"/>
    <s v="Canadian Natural Resources Ltd."/>
    <x v="76"/>
    <x v="1"/>
    <n v="1.44"/>
    <n v="33068"/>
    <n v="54.273612999999997"/>
    <n v="-118.991609"/>
    <s v="Alberta"/>
  </r>
  <r>
    <d v="2015-07-04T00:00:00"/>
    <d v="2016-07-04T00:00:00"/>
    <n v="10118"/>
    <s v="Canadian Natural Resources Ltd."/>
    <x v="77"/>
    <x v="1"/>
    <n v="1.44"/>
    <n v="32987"/>
    <n v="54.812399999999997"/>
    <n v="-118.874596"/>
    <s v="Alberta"/>
  </r>
  <r>
    <d v="2015-07-04T00:00:00"/>
    <d v="2016-07-04T00:00:00"/>
    <n v="10119"/>
    <s v="Canadian Natural Resources Ltd."/>
    <x v="78"/>
    <x v="6"/>
    <n v="0.8"/>
    <s v="2?????"/>
    <n v="54.721637000000001"/>
    <n v="-119.104985"/>
    <s v="Alberta"/>
  </r>
  <r>
    <d v="2015-07-04T00:00:00"/>
    <d v="2016-07-04T00:00:00"/>
    <n v="10119"/>
    <s v="Canadian Natural Resources Ltd."/>
    <x v="78"/>
    <x v="1"/>
    <n v="1.44"/>
    <n v="32558"/>
    <n v="54.721637000000001"/>
    <n v="-119.104985"/>
    <s v="Alberta"/>
  </r>
  <r>
    <d v="2015-07-04T00:00:00"/>
    <d v="2016-07-04T00:00:00"/>
    <n v="10119"/>
    <s v="Canadian Natural Resources Ltd."/>
    <x v="78"/>
    <x v="5"/>
    <n v="2.2999999999999998"/>
    <n v="40750"/>
    <n v="54.721637000000001"/>
    <n v="-119.104985"/>
    <s v="Alberta"/>
  </r>
  <r>
    <d v="2015-07-29T00:00:00"/>
    <d v="2016-07-10T00:00:00"/>
    <n v="10039"/>
    <s v="Canadian Natural Resources Ltd."/>
    <x v="71"/>
    <x v="2"/>
    <n v="1.44"/>
    <n v="36322"/>
    <n v="54.379486999999997"/>
    <n v="-117.866829"/>
    <s v="Alberta"/>
  </r>
  <r>
    <d v="2015-07-16T00:00:00"/>
    <d v="2016-07-16T00:00:00"/>
    <n v="10862"/>
    <s v="Canadian Natural Resources Ltd."/>
    <x v="79"/>
    <x v="2"/>
    <n v="1.44"/>
    <n v="43050"/>
    <n v="54.830655"/>
    <n v="-119.662615"/>
    <s v="Alberta"/>
  </r>
  <r>
    <d v="2015-07-28T00:00:00"/>
    <d v="2016-07-28T00:00:00"/>
    <n v="10863"/>
    <s v="Canadian Natural Resources Ltd."/>
    <x v="80"/>
    <x v="2"/>
    <n v="1.44"/>
    <n v="43051"/>
    <n v="54.739728999999997"/>
    <n v="-119.829526"/>
    <s v="Alberta"/>
  </r>
  <r>
    <d v="2015-07-30T00:00:00"/>
    <d v="2016-07-30T00:00:00"/>
    <n v="10437"/>
    <s v="Canadian Natural Resources Ltd."/>
    <x v="81"/>
    <x v="2"/>
    <n v="1.44"/>
    <n v="39824"/>
    <n v="54.747109000000002"/>
    <n v="-119.470252"/>
    <s v="Alberta"/>
  </r>
  <r>
    <d v="2015-07-30T00:00:00"/>
    <d v="2016-07-30T00:00:00"/>
    <n v="10440"/>
    <s v="Canadian Natural Resources Ltd."/>
    <x v="82"/>
    <x v="5"/>
    <n v="2.2999999999999998"/>
    <s v="2-47012"/>
    <n v="54.630763999999999"/>
    <n v="-119.464039"/>
    <s v="Alberta"/>
  </r>
  <r>
    <d v="2015-07-30T00:00:00"/>
    <d v="2016-07-30T00:00:00"/>
    <n v="10440"/>
    <s v="Canadian Natural Resources Ltd."/>
    <x v="82"/>
    <x v="2"/>
    <n v="1.44"/>
    <n v="43026"/>
    <n v="54.630763999999999"/>
    <n v="-119.464039"/>
    <s v="Alberta"/>
  </r>
  <r>
    <d v="2015-08-10T00:00:00"/>
    <d v="2016-08-10T00:00:00"/>
    <n v="13358"/>
    <s v="Canadian Natural Resources Ltd."/>
    <x v="83"/>
    <x v="2"/>
    <n v="1.44"/>
    <n v="39833"/>
    <n v="55.259729999999998"/>
    <n v="-118.68303"/>
    <s v="Alberta"/>
  </r>
  <r>
    <d v="2015-08-11T00:00:00"/>
    <d v="2016-08-11T00:00:00"/>
    <n v="10271"/>
    <s v="Canadian Natural Resources Ltd."/>
    <x v="66"/>
    <x v="1"/>
    <n v="1.44"/>
    <n v="32503"/>
    <n v="54.696179999999998"/>
    <n v="-118.69561"/>
    <s v="Alberta"/>
  </r>
  <r>
    <d v="2015-08-12T00:00:00"/>
    <d v="2016-08-12T00:00:00"/>
    <n v="10435"/>
    <s v="Canadian Natural Resources Ltd."/>
    <x v="84"/>
    <x v="5"/>
    <n v="2.2999999999999998"/>
    <n v="44703"/>
    <n v="54.976123999999999"/>
    <n v="-119.891373"/>
    <s v="Alberta"/>
  </r>
  <r>
    <d v="2015-08-12T00:00:00"/>
    <d v="2016-08-12T00:00:00"/>
    <n v="10436"/>
    <s v="Canadian Natural Resources Ltd."/>
    <x v="85"/>
    <x v="5"/>
    <n v="2.2999999999999998"/>
    <n v="44708"/>
    <n v="54.914583"/>
    <n v="-120.08437499999999"/>
    <s v="British Columbia"/>
  </r>
  <r>
    <d v="2015-08-12T00:00:00"/>
    <d v="2016-08-12T00:00:00"/>
    <n v="10436"/>
    <s v="Canadian Natural Resources Ltd."/>
    <x v="85"/>
    <x v="2"/>
    <n v="1.44"/>
    <n v="33041"/>
    <n v="54.914583"/>
    <n v="-120.08437499999999"/>
    <s v="British Columbia"/>
  </r>
  <r>
    <d v="2015-08-12T00:00:00"/>
    <d v="2016-08-12T00:00:00"/>
    <n v="10488"/>
    <s v="Canadian Natural Resources Ltd."/>
    <x v="23"/>
    <x v="2"/>
    <n v="1.44"/>
    <n v="37218"/>
    <n v="57.480761999999999"/>
    <n v="-119.15548800000001"/>
    <s v="Alberta"/>
  </r>
  <r>
    <d v="2015-08-12T00:00:00"/>
    <d v="2016-08-12T00:00:00"/>
    <n v="10488"/>
    <s v="Canadian Natural Resources Ltd."/>
    <x v="23"/>
    <x v="2"/>
    <n v="1.44"/>
    <n v="39837"/>
    <n v="57.480761999999999"/>
    <n v="-119.15548800000001"/>
    <s v="Alberta"/>
  </r>
  <r>
    <d v="2015-08-13T00:00:00"/>
    <d v="2016-08-13T00:00:00"/>
    <n v="10613"/>
    <s v="Canadian Natural Resources Ltd."/>
    <x v="17"/>
    <x v="5"/>
    <n v="2.2999999999999998"/>
    <n v="41805"/>
    <n v="57.338898999999998"/>
    <n v="-118.65433"/>
    <s v="Alberta"/>
  </r>
  <r>
    <d v="2015-08-13T00:00:00"/>
    <d v="2016-08-13T00:00:00"/>
    <n v="10613"/>
    <s v="Canadian Natural Resources Ltd."/>
    <x v="17"/>
    <x v="5"/>
    <n v="2.2999999999999998"/>
    <n v="41830"/>
    <n v="57.338898999999998"/>
    <n v="-118.65433"/>
    <s v="Alberta"/>
  </r>
  <r>
    <d v="2015-08-15T00:00:00"/>
    <d v="2016-08-15T00:00:00"/>
    <n v="10638"/>
    <s v="Canadian Natural Resources Ltd."/>
    <x v="12"/>
    <x v="1"/>
    <n v="1.44"/>
    <n v="212"/>
    <n v="57.360799999999998"/>
    <n v="-119.758196"/>
    <s v="Alberta"/>
  </r>
  <r>
    <d v="2015-08-15T00:00:00"/>
    <d v="2016-08-15T00:00:00"/>
    <n v="10646"/>
    <s v="Canadian Natural Resources Ltd."/>
    <x v="12"/>
    <x v="2"/>
    <n v="1.44"/>
    <n v="36355"/>
    <n v="57.360799999999998"/>
    <n v="-119.758196"/>
    <s v="Alberta"/>
  </r>
  <r>
    <d v="2015-08-15T00:00:00"/>
    <d v="2016-08-15T00:00:00"/>
    <n v="10646"/>
    <s v="Canadian Natural Resources Ltd."/>
    <x v="12"/>
    <x v="2"/>
    <n v="1.44"/>
    <n v="39829"/>
    <n v="57.360799999999998"/>
    <n v="-119.758196"/>
    <s v="Alberta"/>
  </r>
  <r>
    <d v="2015-08-15T00:00:00"/>
    <d v="2016-08-15T00:00:00"/>
    <n v="10646"/>
    <s v="Canadian Natural Resources Ltd."/>
    <x v="12"/>
    <x v="2"/>
    <n v="1.44"/>
    <n v="39877"/>
    <n v="57.360799999999998"/>
    <n v="-119.758196"/>
    <s v="Alberta"/>
  </r>
  <r>
    <d v="2015-08-15T00:00:00"/>
    <d v="2016-08-15T00:00:00"/>
    <n v="10646"/>
    <s v="Canadian Natural Resources Ltd."/>
    <x v="12"/>
    <x v="2"/>
    <n v="1.44"/>
    <n v="40274"/>
    <n v="57.360799999999998"/>
    <n v="-119.758196"/>
    <s v="Alberta"/>
  </r>
  <r>
    <d v="2015-08-18T00:00:00"/>
    <d v="2016-08-18T00:00:00"/>
    <n v="10675"/>
    <s v="Canadian Natural Resources Ltd."/>
    <x v="26"/>
    <x v="2"/>
    <n v="1.44"/>
    <n v="43012"/>
    <n v="54.441580000000002"/>
    <n v="-118.24885999999999"/>
    <s v="Alberta"/>
  </r>
  <r>
    <d v="2015-08-18T00:00:00"/>
    <d v="2016-08-18T00:00:00"/>
    <n v="10676"/>
    <s v="Canadian Natural Resources Ltd."/>
    <x v="2"/>
    <x v="1"/>
    <n v="1.44"/>
    <n v="165"/>
    <n v="54.496029999999998"/>
    <n v="-118.19886"/>
    <s v="Alberta"/>
  </r>
  <r>
    <d v="2015-08-23T00:00:00"/>
    <d v="2016-08-23T00:00:00"/>
    <n v="11194"/>
    <s v="Canadian Natural Resources Ltd."/>
    <x v="86"/>
    <x v="2"/>
    <n v="1.44"/>
    <n v="43084"/>
    <n v="56.568330000000003"/>
    <n v="-118.44947999999999"/>
    <s v="Alberta"/>
  </r>
  <r>
    <d v="2015-08-29T00:00:00"/>
    <d v="2016-08-29T00:00:00"/>
    <n v="10747"/>
    <s v="Canadian Natural Resources Ltd."/>
    <x v="87"/>
    <x v="5"/>
    <n v="2.2999999999999998"/>
    <n v="44755"/>
    <n v="56.622697000000002"/>
    <n v="-119.946544"/>
    <s v="Alberta"/>
  </r>
  <r>
    <d v="2015-08-29T00:00:00"/>
    <d v="2016-08-29T00:00:00"/>
    <n v="10748"/>
    <s v="Canadian Natural Resources Ltd."/>
    <x v="88"/>
    <x v="1"/>
    <n v="1.44"/>
    <n v="33072"/>
    <n v="56.539158999999998"/>
    <n v="-119.946534"/>
    <s v="Alberta"/>
  </r>
  <r>
    <d v="2015-09-10T00:00:00"/>
    <d v="2016-09-10T00:00:00"/>
    <n v="10801"/>
    <s v="Canadian Natural Resources Ltd."/>
    <x v="9"/>
    <x v="1"/>
    <n v="1.44"/>
    <n v="46"/>
    <n v="53.517539999999997"/>
    <n v="-116.418616"/>
    <s v="Alberta"/>
  </r>
  <r>
    <d v="2015-09-16T00:00:00"/>
    <d v="2016-09-16T00:00:00"/>
    <n v="10592"/>
    <s v="Canadian Natural Resources Ltd."/>
    <x v="89"/>
    <x v="5"/>
    <n v="2.2999999999999998"/>
    <n v="41806"/>
    <n v="57.266289"/>
    <n v="-118.66779"/>
    <s v="Alberta"/>
  </r>
  <r>
    <d v="2015-09-17T00:00:00"/>
    <d v="2016-09-17T00:00:00"/>
    <n v="10984"/>
    <s v="Canadian Natural Resources Ltd."/>
    <x v="78"/>
    <x v="7"/>
    <n v="2.2999999999999998"/>
    <n v="44649"/>
    <n v="54.721637000000001"/>
    <n v="-119.104985"/>
    <s v="Alberta"/>
  </r>
  <r>
    <d v="2015-09-24T00:00:00"/>
    <d v="2016-09-24T00:00:00"/>
    <n v="11117"/>
    <s v="Canadian Natural Resources Ltd."/>
    <x v="30"/>
    <x v="8"/>
    <n v="2.2999999999999998"/>
    <s v="2-138"/>
    <n v="55.281356000000002"/>
    <n v="-119.093175"/>
    <s v="Alberta"/>
  </r>
  <r>
    <d v="2015-09-24T00:00:00"/>
    <d v="2016-09-24T00:00:00"/>
    <n v="11142"/>
    <s v="Canadian Natural Resources Ltd."/>
    <x v="5"/>
    <x v="3"/>
    <n v="1.44"/>
    <n v="43"/>
    <n v="56.353594999999999"/>
    <n v="-119.994602"/>
    <s v="Alberta"/>
  </r>
  <r>
    <d v="2015-09-24T00:00:00"/>
    <d v="2016-09-24T00:00:00"/>
    <n v="11150"/>
    <s v="Canadian Natural Resources Ltd."/>
    <x v="90"/>
    <x v="1"/>
    <n v="1.44"/>
    <n v="43007"/>
    <n v="55.50338"/>
    <n v="-119.10844"/>
    <s v="Alberta"/>
  </r>
  <r>
    <d v="2015-09-24T00:00:00"/>
    <d v="2016-09-24T00:00:00"/>
    <n v="11194"/>
    <s v="Canadian Natural Resources Ltd."/>
    <x v="86"/>
    <x v="2"/>
    <n v="1.44"/>
    <n v="43073"/>
    <n v="56.568330000000003"/>
    <n v="-118.44947999999999"/>
    <s v="Alberta"/>
  </r>
  <r>
    <d v="2015-09-24T00:00:00"/>
    <d v="2016-09-24T00:00:00"/>
    <n v="11194"/>
    <s v="Canadian Natural Resources Ltd."/>
    <x v="86"/>
    <x v="2"/>
    <n v="1.44"/>
    <n v="43077"/>
    <n v="56.568330000000003"/>
    <n v="-118.44947999999999"/>
    <s v="Alberta"/>
  </r>
  <r>
    <d v="2015-09-24T00:00:00"/>
    <d v="2016-09-24T00:00:00"/>
    <n v="11194"/>
    <s v="Canadian Natural Resources Ltd."/>
    <x v="86"/>
    <x v="2"/>
    <n v="1.44"/>
    <n v="43088"/>
    <n v="56.568330000000003"/>
    <n v="-118.44947999999999"/>
    <s v="Alberta"/>
  </r>
  <r>
    <d v="2015-09-24T00:00:00"/>
    <d v="2016-09-24T00:00:00"/>
    <n v="11194"/>
    <s v="Canadian Natural Resources Ltd."/>
    <x v="86"/>
    <x v="2"/>
    <n v="1.44"/>
    <n v="43092"/>
    <n v="56.568330000000003"/>
    <n v="-118.44947999999999"/>
    <s v="Alberta"/>
  </r>
  <r>
    <d v="2015-09-24T00:00:00"/>
    <d v="2016-09-24T00:00:00"/>
    <n v="11196"/>
    <s v="Canadian Natural Resources Ltd."/>
    <x v="86"/>
    <x v="1"/>
    <n v="1.44"/>
    <n v="43215"/>
    <n v="56.568330000000003"/>
    <n v="-118.44947999999999"/>
    <s v="Alberta"/>
  </r>
  <r>
    <d v="2015-10-02T00:00:00"/>
    <d v="2016-10-02T00:00:00"/>
    <n v="10437"/>
    <s v="Canadian Natural Resources Ltd."/>
    <x v="81"/>
    <x v="5"/>
    <n v="2.2999999999999998"/>
    <n v="40752"/>
    <n v="54.747109000000002"/>
    <n v="-119.470252"/>
    <s v="Alberta"/>
  </r>
  <r>
    <d v="2015-10-06T00:00:00"/>
    <d v="2016-10-06T00:00:00"/>
    <n v="10619"/>
    <s v="Canadian Natural Resources Ltd."/>
    <x v="80"/>
    <x v="5"/>
    <n v="2.2999999999999998"/>
    <n v="39790"/>
    <n v="54.739728999999997"/>
    <n v="-119.829526"/>
    <s v="Alberta"/>
  </r>
  <r>
    <d v="2015-10-07T00:00:00"/>
    <d v="2016-10-07T00:00:00"/>
    <n v="1028"/>
    <s v="Canadian Natural Resources Ltd."/>
    <x v="24"/>
    <x v="5"/>
    <n v="2.2999999999999998"/>
    <s v="2-261"/>
    <n v="57.509816000000001"/>
    <n v="-119.79890399999999"/>
    <s v="Alberta"/>
  </r>
  <r>
    <d v="2015-10-13T00:00:00"/>
    <d v="2016-10-13T00:00:00"/>
    <n v="11405"/>
    <s v="Canadian Natural Resources Ltd."/>
    <x v="0"/>
    <x v="9"/>
    <n v="1.44"/>
    <n v="36345"/>
    <n v="55.397730000000003"/>
    <n v="-119.59321"/>
    <s v="Alberta"/>
  </r>
  <r>
    <d v="2015-10-13T00:00:00"/>
    <d v="2016-10-13T00:00:00"/>
    <n v="11424"/>
    <s v="Canadian Natural Resources Ltd."/>
    <x v="91"/>
    <x v="1"/>
    <n v="1.44"/>
    <n v="37247"/>
    <n v="55.405056000000002"/>
    <n v="-119.163732"/>
    <s v="Alberta"/>
  </r>
  <r>
    <d v="2015-10-13T00:00:00"/>
    <d v="2016-10-13T00:00:00"/>
    <n v="11427"/>
    <s v="Canadian Natural Resources Ltd."/>
    <x v="92"/>
    <x v="1"/>
    <n v="1.44"/>
    <n v="37548"/>
    <n v="55.445093"/>
    <n v="-118.97152199999999"/>
    <s v="Alberta"/>
  </r>
  <r>
    <d v="2015-10-14T00:00:00"/>
    <d v="2016-10-14T00:00:00"/>
    <n v="11321"/>
    <s v="Canadian Natural Resources Ltd."/>
    <x v="93"/>
    <x v="2"/>
    <n v="1.44"/>
    <n v="37234"/>
    <n v="54.459707999999999"/>
    <n v="-119.71602"/>
    <s v="Alberta"/>
  </r>
  <r>
    <d v="2015-10-14T00:00:00"/>
    <d v="2016-10-14T00:00:00"/>
    <n v="11322"/>
    <s v="Canadian Natural Resources Ltd."/>
    <x v="48"/>
    <x v="2"/>
    <n v="1.44"/>
    <n v="37239"/>
    <n v="54.416192000000002"/>
    <n v="-119.58363900000001"/>
    <s v="Alberta"/>
  </r>
  <r>
    <d v="2015-10-14T00:00:00"/>
    <d v="2016-10-14T00:00:00"/>
    <n v="11323"/>
    <s v="Canadian Natural Resources Ltd."/>
    <x v="49"/>
    <x v="5"/>
    <n v="2.2999999999999998"/>
    <s v="2-183"/>
    <n v="54.437907000000003"/>
    <n v="-119.67189500000001"/>
    <s v="Alberta"/>
  </r>
  <r>
    <d v="2015-10-14T00:00:00"/>
    <d v="2016-10-14T00:00:00"/>
    <n v="11323"/>
    <s v="Canadian Natural Resources Ltd."/>
    <x v="49"/>
    <x v="2"/>
    <n v="1.44"/>
    <n v="37274"/>
    <n v="54.437907000000003"/>
    <n v="-119.67189500000001"/>
    <s v="Alberta"/>
  </r>
  <r>
    <d v="2015-10-15T00:00:00"/>
    <d v="2016-10-15T00:00:00"/>
    <n v="11479"/>
    <s v="Canadian Natural Resources Ltd."/>
    <x v="94"/>
    <x v="1"/>
    <n v="1.44"/>
    <n v="32907"/>
    <n v="54.899610000000003"/>
    <n v="-119.440297"/>
    <s v="Alberta"/>
  </r>
  <r>
    <d v="2015-10-15T00:00:00"/>
    <d v="2016-10-15T00:00:00"/>
    <n v="11480"/>
    <s v="Canadian Natural Resources Ltd."/>
    <x v="95"/>
    <x v="1"/>
    <n v="1.44"/>
    <n v="32914"/>
    <n v="54.874189999999999"/>
    <n v="-119.357699"/>
    <s v="Alberta"/>
  </r>
  <r>
    <d v="2015-10-15T00:00:00"/>
    <d v="2016-10-15T00:00:00"/>
    <n v="11486"/>
    <s v="Canadian Natural Resources Ltd."/>
    <x v="96"/>
    <x v="1"/>
    <n v="1.44"/>
    <n v="32923"/>
    <n v="54.859682999999997"/>
    <n v="-119.230622"/>
    <s v="Alberta"/>
  </r>
  <r>
    <d v="2015-10-15T00:00:00"/>
    <d v="2016-10-15T00:00:00"/>
    <n v="11487"/>
    <s v="Canadian Natural Resources Ltd."/>
    <x v="97"/>
    <x v="1"/>
    <n v="1.44"/>
    <n v="32948"/>
    <n v="54.874161000000001"/>
    <n v="-119.052592"/>
    <s v="Alberta"/>
  </r>
  <r>
    <d v="2015-10-24T00:00:00"/>
    <d v="2016-10-24T00:00:00"/>
    <n v="10680"/>
    <s v="Canadian Natural Resources Ltd."/>
    <x v="65"/>
    <x v="2"/>
    <n v="1.44"/>
    <n v="40287"/>
    <n v="54.612430000000003"/>
    <n v="-118.21137"/>
    <s v="Alberta"/>
  </r>
  <r>
    <d v="2015-11-01T00:00:00"/>
    <d v="2016-11-01T00:00:00"/>
    <n v="11484"/>
    <s v="Canadian Natural Resources Ltd."/>
    <x v="98"/>
    <x v="5"/>
    <n v="2.2999999999999998"/>
    <s v="2-203"/>
    <n v="54.877811000000001"/>
    <n v="-119.052592"/>
    <s v="Alberta"/>
  </r>
  <r>
    <d v="2015-11-02T00:00:00"/>
    <d v="2016-11-02T00:00:00"/>
    <n v="11694"/>
    <s v="Canadian Natural Resources Ltd."/>
    <x v="99"/>
    <x v="1"/>
    <n v="1.44"/>
    <n v="46955"/>
    <n v="55.001441"/>
    <n v="-119.24970999999999"/>
    <s v="Alberta"/>
  </r>
  <r>
    <d v="2015-11-06T00:00:00"/>
    <d v="2016-11-06T00:00:00"/>
    <n v="11439"/>
    <s v="Canadian Natural Resources Ltd."/>
    <x v="100"/>
    <x v="1"/>
    <n v="1.44"/>
    <n v="32546"/>
    <n v="54.674280000000003"/>
    <n v="-118.46337"/>
    <s v="Alberta"/>
  </r>
  <r>
    <d v="2015-11-06T00:00:00"/>
    <d v="2016-11-06T00:00:00"/>
    <n v="11441"/>
    <s v="Canadian Natural Resources Ltd."/>
    <x v="101"/>
    <x v="1"/>
    <n v="1.44"/>
    <n v="32552"/>
    <n v="54.554229999999997"/>
    <n v="-118.21760999999999"/>
    <s v="Alberta"/>
  </r>
  <r>
    <d v="2015-11-06T00:00:00"/>
    <d v="2016-11-06T00:00:00"/>
    <n v="11442"/>
    <s v="Canadian Natural Resources Ltd."/>
    <x v="26"/>
    <x v="1"/>
    <n v="1.44"/>
    <n v="32560"/>
    <n v="54.441580000000002"/>
    <n v="-118.24885999999999"/>
    <s v="Alberta"/>
  </r>
  <r>
    <d v="2015-11-09T00:00:00"/>
    <d v="2016-11-09T00:00:00"/>
    <n v="11795"/>
    <s v="Canadian Natural Resources Ltd."/>
    <x v="102"/>
    <x v="1"/>
    <n v="1.44"/>
    <n v="33050"/>
    <n v="54.747112000000001"/>
    <n v="-118.95386999999999"/>
    <s v="Alberta"/>
  </r>
  <r>
    <d v="2015-11-09T00:00:00"/>
    <d v="2016-11-09T00:00:00"/>
    <n v="11797"/>
    <s v="Canadian Natural Resources Ltd."/>
    <x v="103"/>
    <x v="1"/>
    <n v="1.44"/>
    <s v="1-276"/>
    <n v="54.732484999999997"/>
    <n v="-118.97274400000001"/>
    <s v="Alberta"/>
  </r>
  <r>
    <d v="2015-11-09T00:00:00"/>
    <d v="2016-11-09T00:00:00"/>
    <n v="11798"/>
    <s v="Canadian Natural Resources Ltd."/>
    <x v="104"/>
    <x v="1"/>
    <n v="1.44"/>
    <n v="33061"/>
    <n v="54.899583999999997"/>
    <n v="-118.925425"/>
    <s v="Alberta"/>
  </r>
  <r>
    <d v="2015-09-29T00:00:00"/>
    <d v="2016-11-09T00:00:00"/>
    <n v="11640"/>
    <s v="Canadian Natural Resources Ltd."/>
    <x v="105"/>
    <x v="8"/>
    <n v="2.2999999999999998"/>
    <n v="39788"/>
    <n v="57.418959000000001"/>
    <n v="-119.670197"/>
    <s v="Alberta"/>
  </r>
  <r>
    <d v="2015-11-16T00:00:00"/>
    <d v="2016-11-16T00:00:00"/>
    <n v="11861"/>
    <s v="Canadian Natural Resources Ltd."/>
    <x v="61"/>
    <x v="2"/>
    <n v="1.44"/>
    <n v="40271"/>
    <n v="53.583008999999997"/>
    <n v="-116.84220000000001"/>
    <s v="Alberta"/>
  </r>
  <r>
    <d v="2015-11-18T00:00:00"/>
    <d v="2016-11-18T00:00:00"/>
    <n v="11699"/>
    <s v="Canadian Natural Resources Ltd."/>
    <x v="106"/>
    <x v="2"/>
    <n v="1.44"/>
    <n v="43163"/>
    <n v="54.401229999999998"/>
    <n v="-117.59786"/>
    <s v="Alberta"/>
  </r>
  <r>
    <d v="2015-12-08T00:00:00"/>
    <d v="2016-12-08T00:00:00"/>
    <n v="12155"/>
    <s v="Canadian Natural Resources Ltd."/>
    <x v="107"/>
    <x v="4"/>
    <n v="1.44"/>
    <n v="33087"/>
    <n v="55.543230000000001"/>
    <n v="-119.02503"/>
    <s v="Alberta"/>
  </r>
  <r>
    <d v="2015-12-08T00:00:00"/>
    <d v="2016-12-08T00:00:00"/>
    <n v="12158"/>
    <s v="Canadian Natural Resources Ltd."/>
    <x v="108"/>
    <x v="1"/>
    <n v="1.44"/>
    <n v="33124"/>
    <n v="55.525179999999999"/>
    <n v="-118.99903"/>
    <s v="Alberta"/>
  </r>
  <r>
    <d v="2015-12-10T00:00:00"/>
    <d v="2016-12-10T00:00:00"/>
    <n v="11294"/>
    <s v="Canadian Natural Resources Ltd."/>
    <x v="39"/>
    <x v="5"/>
    <n v="2.2999999999999998"/>
    <n v="39763"/>
    <n v="54.859693"/>
    <n v="-118.569328"/>
    <s v="Alberta"/>
  </r>
  <r>
    <d v="2015-12-15T00:00:00"/>
    <d v="2016-12-15T00:00:00"/>
    <n v="12253"/>
    <s v="Canadian Natural Resources Ltd."/>
    <x v="109"/>
    <x v="5"/>
    <n v="2.2999999999999998"/>
    <n v="44749"/>
    <n v="54.954149999999998"/>
    <n v="-119.192453"/>
    <s v="Alberta"/>
  </r>
  <r>
    <d v="2015-12-17T00:00:00"/>
    <d v="2016-12-17T00:00:00"/>
    <n v="12255"/>
    <s v="Canadian Natural Resources Ltd."/>
    <x v="110"/>
    <x v="2"/>
    <n v="1.44"/>
    <n v="43016"/>
    <n v="55.299655000000001"/>
    <n v="-119.144424"/>
    <s v="Alberta"/>
  </r>
  <r>
    <d v="2015-12-28T00:00:00"/>
    <d v="2016-12-28T00:00:00"/>
    <n v="12359"/>
    <s v="Canadian Natural Resources Ltd."/>
    <x v="111"/>
    <x v="7"/>
    <n v="2.2999999999999998"/>
    <s v="2-269"/>
    <n v="54.685229999999997"/>
    <n v="-117.41437000000001"/>
    <s v="Alberta"/>
  </r>
  <r>
    <d v="2016-01-06T00:00:00"/>
    <d v="2017-01-06T00:00:00"/>
    <n v="11294"/>
    <s v="Canadian Natural Resources Ltd."/>
    <x v="39"/>
    <x v="5"/>
    <n v="2.2999999999999998"/>
    <n v="41811"/>
    <n v="54.859693"/>
    <n v="-118.569328"/>
    <s v="Alberta"/>
  </r>
  <r>
    <d v="2016-01-13T00:00:00"/>
    <d v="2017-01-13T00:00:00"/>
    <n v="9987"/>
    <s v="Canadian Natural Resources Ltd."/>
    <x v="112"/>
    <x v="1"/>
    <n v="1.44"/>
    <s v="1-349"/>
    <n v="54.685246999999997"/>
    <n v="-118.456656"/>
    <s v="Alberta"/>
  </r>
  <r>
    <d v="2016-01-13T00:00:00"/>
    <d v="2017-01-13T00:00:00"/>
    <n v="9987"/>
    <s v="Canadian Natural Resources Ltd."/>
    <x v="112"/>
    <x v="1"/>
    <n v="1.44"/>
    <n v="32547"/>
    <n v="54.685246999999997"/>
    <n v="-118.456656"/>
    <s v="Alberta"/>
  </r>
  <r>
    <d v="2016-01-13T00:00:00"/>
    <d v="2017-01-13T00:00:00"/>
    <n v="9987"/>
    <s v="Canadian Natural Resources Ltd."/>
    <x v="112"/>
    <x v="1"/>
    <n v="1.44"/>
    <n v="32561"/>
    <n v="54.685246999999997"/>
    <n v="-118.456656"/>
    <s v="Alberta"/>
  </r>
  <r>
    <d v="2016-01-13T00:00:00"/>
    <d v="2017-01-13T00:00:00"/>
    <n v="9987"/>
    <s v="Canadian Natural Resources Ltd."/>
    <x v="112"/>
    <x v="1"/>
    <n v="1.44"/>
    <n v="32928"/>
    <n v="54.685246999999997"/>
    <n v="-118.456656"/>
    <s v="Alberta"/>
  </r>
  <r>
    <d v="2016-01-14T00:00:00"/>
    <d v="2017-01-14T00:00:00"/>
    <n v="12456"/>
    <s v="Canadian Natural Resources Ltd."/>
    <x v="12"/>
    <x v="1"/>
    <n v="1.44"/>
    <n v="32981"/>
    <n v="57.360799999999998"/>
    <n v="-119.758196"/>
    <s v="Alberta"/>
  </r>
  <r>
    <d v="2016-01-14T00:00:00"/>
    <d v="2017-01-14T00:00:00"/>
    <n v="12456"/>
    <s v="Canadian Natural Resources Ltd."/>
    <x v="12"/>
    <x v="1"/>
    <n v="1.44"/>
    <n v="33039"/>
    <n v="57.360799999999998"/>
    <n v="-119.758196"/>
    <s v="Alberta"/>
  </r>
  <r>
    <d v="2016-01-14T00:00:00"/>
    <d v="2017-01-14T00:00:00"/>
    <n v="12456"/>
    <s v="Canadian Natural Resources Ltd."/>
    <x v="12"/>
    <x v="5"/>
    <n v="2.2999999999999998"/>
    <s v="2-125"/>
    <n v="57.360799999999998"/>
    <n v="-119.758196"/>
    <s v="Alberta"/>
  </r>
  <r>
    <d v="2016-01-14T00:00:00"/>
    <d v="2017-01-14T00:00:00"/>
    <n v="12456"/>
    <s v="Canadian Natural Resources Ltd."/>
    <x v="12"/>
    <x v="5"/>
    <n v="2.2999999999999998"/>
    <n v="41795"/>
    <n v="57.360799999999998"/>
    <n v="-119.758196"/>
    <s v="Alberta"/>
  </r>
  <r>
    <d v="2016-01-14T00:00:00"/>
    <d v="2017-01-14T00:00:00"/>
    <n v="12456"/>
    <s v="Canadian Natural Resources Ltd."/>
    <x v="12"/>
    <x v="2"/>
    <n v="1.44"/>
    <s v="1-33094"/>
    <n v="57.360799999999998"/>
    <n v="-119.758196"/>
    <s v="Alberta"/>
  </r>
  <r>
    <d v="2016-01-14T00:00:00"/>
    <d v="2017-01-14T00:00:00"/>
    <n v="12456"/>
    <s v="Canadian Natural Resources Ltd."/>
    <x v="12"/>
    <x v="2"/>
    <n v="1.44"/>
    <n v="33079"/>
    <n v="57.360799999999998"/>
    <n v="-119.758196"/>
    <s v="Alberta"/>
  </r>
  <r>
    <d v="2016-01-14T00:00:00"/>
    <d v="2017-01-14T00:00:00"/>
    <n v="12456"/>
    <s v="Canadian Natural Resources Ltd."/>
    <x v="12"/>
    <x v="2"/>
    <n v="1.44"/>
    <n v="37381"/>
    <n v="57.360799999999998"/>
    <n v="-119.758196"/>
    <s v="Alberta"/>
  </r>
  <r>
    <d v="2016-01-14T00:00:00"/>
    <d v="2017-01-14T00:00:00"/>
    <n v="12456"/>
    <s v="Canadian Natural Resources Ltd."/>
    <x v="12"/>
    <x v="2"/>
    <n v="1.44"/>
    <n v="37650"/>
    <n v="57.360799999999998"/>
    <n v="-119.758196"/>
    <s v="Alberta"/>
  </r>
  <r>
    <d v="2016-01-20T00:00:00"/>
    <d v="2017-01-20T00:00:00"/>
    <n v="12599"/>
    <s v="Canadian Natural Resources Ltd."/>
    <x v="50"/>
    <x v="1"/>
    <n v="1.44"/>
    <n v="37609"/>
    <n v="55.201703999999999"/>
    <n v="-117.91498799999999"/>
    <s v="Alberta"/>
  </r>
  <r>
    <d v="2016-01-20T00:00:00"/>
    <d v="2017-01-20T00:00:00"/>
    <n v="12599"/>
    <s v="Canadian Natural Resources Ltd."/>
    <x v="50"/>
    <x v="1"/>
    <n v="1.44"/>
    <n v="37618"/>
    <n v="55.201703999999999"/>
    <n v="-117.91498799999999"/>
    <s v="Alberta"/>
  </r>
  <r>
    <d v="2016-01-20T00:00:00"/>
    <d v="2017-01-20T00:00:00"/>
    <n v="12611"/>
    <s v="Canadian Natural Resources Ltd."/>
    <x v="113"/>
    <x v="5"/>
    <n v="2.2999999999999998"/>
    <n v="44664"/>
    <n v="56.575549000000002"/>
    <n v="-115.08193"/>
    <s v="Alberta"/>
  </r>
  <r>
    <d v="2016-01-20T00:00:00"/>
    <d v="2017-01-20T00:00:00"/>
    <n v="12611"/>
    <s v="Canadian Natural Resources Ltd."/>
    <x v="113"/>
    <x v="4"/>
    <n v="1.44"/>
    <n v="32513"/>
    <n v="56.575549000000002"/>
    <n v="-115.08193"/>
    <s v="Alberta"/>
  </r>
  <r>
    <d v="2016-01-20T00:00:00"/>
    <d v="2017-01-20T00:00:00"/>
    <n v="12611"/>
    <s v="Canadian Natural Resources Ltd."/>
    <x v="113"/>
    <x v="2"/>
    <n v="1.44"/>
    <n v="40261"/>
    <n v="56.575549000000002"/>
    <n v="-115.08193"/>
    <s v="Alberta"/>
  </r>
  <r>
    <d v="2016-01-26T00:00:00"/>
    <d v="2017-01-26T00:00:00"/>
    <n v="12670"/>
    <s v="Canadian Natural Resources Ltd."/>
    <x v="114"/>
    <x v="1"/>
    <n v="1.44"/>
    <n v="37613"/>
    <n v="55.441448000000001"/>
    <n v="-119.47776500000001"/>
    <s v="Alberta"/>
  </r>
  <r>
    <d v="2016-01-26T00:00:00"/>
    <d v="2017-01-26T00:00:00"/>
    <n v="12672"/>
    <s v="Canadian Natural Resources Ltd."/>
    <x v="115"/>
    <x v="1"/>
    <n v="1.44"/>
    <n v="37614"/>
    <n v="55.350527999999997"/>
    <n v="-119.33032900000001"/>
    <s v="Alberta"/>
  </r>
  <r>
    <d v="2014-08-30T00:00:00"/>
    <d v="2017-01-28T00:00:00"/>
    <n v="589"/>
    <s v="Canadian Natural Resources Ltd."/>
    <x v="116"/>
    <x v="1"/>
    <n v="1.44"/>
    <n v="37634"/>
    <n v="56.604613999999998"/>
    <n v="-119.640719"/>
    <s v="Alberta"/>
  </r>
  <r>
    <d v="2016-02-13T00:00:00"/>
    <d v="2017-02-13T00:00:00"/>
    <n v="12915"/>
    <s v="Canadian Natural Resources Ltd."/>
    <x v="117"/>
    <x v="1"/>
    <n v="1.44"/>
    <n v="32490"/>
    <n v="54.645180000000003"/>
    <n v="-118.26137"/>
    <s v="Alberta"/>
  </r>
  <r>
    <d v="2016-02-13T00:00:00"/>
    <d v="2017-02-13T00:00:00"/>
    <n v="12918"/>
    <s v="Canadian Natural Resources Ltd."/>
    <x v="118"/>
    <x v="1"/>
    <n v="1.44"/>
    <n v="32521"/>
    <n v="54.561529999999998"/>
    <n v="-117.96836999999999"/>
    <s v="Alberta"/>
  </r>
  <r>
    <d v="2016-02-13T00:00:00"/>
    <d v="2017-02-13T00:00:00"/>
    <n v="12919"/>
    <s v="Canadian Natural Resources Ltd."/>
    <x v="65"/>
    <x v="1"/>
    <n v="1.44"/>
    <n v="192"/>
    <n v="54.612430000000003"/>
    <n v="-118.21137"/>
    <s v="Alberta"/>
  </r>
  <r>
    <d v="2016-02-13T00:00:00"/>
    <d v="2017-02-13T00:00:00"/>
    <n v="12919"/>
    <s v="Canadian Natural Resources Ltd."/>
    <x v="65"/>
    <x v="1"/>
    <n v="1.44"/>
    <n v="206"/>
    <n v="54.612430000000003"/>
    <n v="-118.21137"/>
    <s v="Alberta"/>
  </r>
  <r>
    <d v="2016-02-13T00:00:00"/>
    <d v="2017-02-13T00:00:00"/>
    <n v="12919"/>
    <s v="Canadian Natural Resources Ltd."/>
    <x v="65"/>
    <x v="1"/>
    <n v="1.44"/>
    <n v="207"/>
    <n v="54.612430000000003"/>
    <n v="-118.21137"/>
    <s v="Alberta"/>
  </r>
  <r>
    <d v="2016-02-13T00:00:00"/>
    <d v="2017-02-13T00:00:00"/>
    <n v="12919"/>
    <s v="Canadian Natural Resources Ltd."/>
    <x v="65"/>
    <x v="7"/>
    <n v="2.2999999999999998"/>
    <s v="2-132"/>
    <n v="54.612430000000003"/>
    <n v="-118.21137"/>
    <s v="Alberta"/>
  </r>
  <r>
    <d v="2016-02-13T00:00:00"/>
    <d v="2017-02-13T00:00:00"/>
    <n v="12919"/>
    <s v="Canadian Natural Resources Ltd."/>
    <x v="65"/>
    <x v="7"/>
    <n v="2.2999999999999998"/>
    <s v="2-133"/>
    <n v="54.612430000000003"/>
    <n v="-118.21137"/>
    <s v="Alberta"/>
  </r>
  <r>
    <d v="2016-02-13T00:00:00"/>
    <d v="2017-02-13T00:00:00"/>
    <n v="12919"/>
    <s v="Canadian Natural Resources Ltd."/>
    <x v="65"/>
    <x v="7"/>
    <n v="2.2999999999999998"/>
    <s v="2-134"/>
    <n v="54.612430000000003"/>
    <n v="-118.21137"/>
    <s v="Alberta"/>
  </r>
  <r>
    <d v="2016-02-13T00:00:00"/>
    <d v="2017-02-13T00:00:00"/>
    <n v="12919"/>
    <s v="Canadian Natural Resources Ltd."/>
    <x v="65"/>
    <x v="7"/>
    <n v="2.2999999999999998"/>
    <n v="44702"/>
    <n v="54.612430000000003"/>
    <n v="-118.21137"/>
    <s v="Alberta"/>
  </r>
  <r>
    <d v="2016-02-13T00:00:00"/>
    <d v="2017-02-13T00:00:00"/>
    <n v="12920"/>
    <s v="Canadian Natural Resources Ltd."/>
    <x v="119"/>
    <x v="1"/>
    <n v="1.44"/>
    <n v="32908"/>
    <n v="54.583329999999997"/>
    <n v="-118.16661000000001"/>
    <s v="Alberta"/>
  </r>
  <r>
    <d v="2016-02-13T00:00:00"/>
    <d v="2017-02-13T00:00:00"/>
    <n v="12921"/>
    <s v="Canadian Natural Resources Ltd."/>
    <x v="120"/>
    <x v="1"/>
    <n v="1.44"/>
    <n v="219"/>
    <n v="54.572479999999999"/>
    <n v="-118.17286"/>
    <s v="Alberta"/>
  </r>
  <r>
    <d v="2016-02-13T00:00:00"/>
    <d v="2017-02-13T00:00:00"/>
    <n v="12923"/>
    <s v="Canadian Natural Resources Ltd."/>
    <x v="121"/>
    <x v="1"/>
    <n v="1.44"/>
    <n v="37563"/>
    <n v="54.39058"/>
    <n v="-117.99786"/>
    <s v="Alberta"/>
  </r>
  <r>
    <d v="2016-02-13T00:00:00"/>
    <d v="2017-02-13T00:00:00"/>
    <n v="12925"/>
    <s v="Canadian Natural Resources Ltd."/>
    <x v="100"/>
    <x v="1"/>
    <n v="1.44"/>
    <n v="37529"/>
    <n v="54.674280000000003"/>
    <n v="-118.46337"/>
    <s v="Alberta"/>
  </r>
  <r>
    <d v="2016-02-13T00:00:00"/>
    <d v="2017-02-13T00:00:00"/>
    <n v="12925"/>
    <s v="Canadian Natural Resources Ltd."/>
    <x v="100"/>
    <x v="2"/>
    <n v="1.44"/>
    <n v="40273"/>
    <n v="54.674280000000003"/>
    <n v="-118.46337"/>
    <s v="Alberta"/>
  </r>
  <r>
    <d v="2016-02-13T00:00:00"/>
    <d v="2017-02-13T00:00:00"/>
    <n v="12926"/>
    <s v="Canadian Natural Resources Ltd."/>
    <x v="122"/>
    <x v="1"/>
    <n v="1.44"/>
    <n v="107"/>
    <n v="54.692430000000002"/>
    <n v="-118.48837"/>
    <s v="Alberta"/>
  </r>
  <r>
    <d v="2016-02-19T00:00:00"/>
    <d v="2017-02-19T00:00:00"/>
    <n v="13089"/>
    <s v="Canadian Natural Resources Ltd."/>
    <x v="123"/>
    <x v="7"/>
    <n v="2.2999999999999998"/>
    <s v="2-390"/>
    <n v="54.939521999999997"/>
    <n v="-117.239682"/>
    <s v="Alberta"/>
  </r>
  <r>
    <d v="2016-02-20T00:00:00"/>
    <d v="2017-02-20T00:00:00"/>
    <n v="12933"/>
    <s v="Canadian Natural Resources Ltd."/>
    <x v="124"/>
    <x v="1"/>
    <n v="1.44"/>
    <n v="37584"/>
    <n v="54.510629999999999"/>
    <n v="-117.50185999999999"/>
    <s v="Alberta"/>
  </r>
  <r>
    <d v="2016-02-20T00:00:00"/>
    <d v="2017-02-20T00:00:00"/>
    <n v="12934"/>
    <s v="Canadian Natural Resources Ltd."/>
    <x v="31"/>
    <x v="1"/>
    <n v="1.44"/>
    <n v="36297"/>
    <n v="54.448880000000003"/>
    <n v="-117.52061"/>
    <s v="Alberta"/>
  </r>
  <r>
    <d v="2016-02-20T00:00:00"/>
    <d v="2017-02-20T00:00:00"/>
    <n v="12934"/>
    <s v="Canadian Natural Resources Ltd."/>
    <x v="31"/>
    <x v="1"/>
    <n v="1.44"/>
    <n v="43214"/>
    <n v="54.448880000000003"/>
    <n v="-117.52061"/>
    <s v="Alberta"/>
  </r>
  <r>
    <d v="2016-02-20T00:00:00"/>
    <d v="2017-02-20T00:00:00"/>
    <n v="12936"/>
    <s v="Canadian Natural Resources Ltd."/>
    <x v="106"/>
    <x v="1"/>
    <n v="1.44"/>
    <n v="36359"/>
    <n v="54.401229999999998"/>
    <n v="-117.59786"/>
    <s v="Alberta"/>
  </r>
  <r>
    <d v="2016-02-20T00:00:00"/>
    <d v="2017-02-20T00:00:00"/>
    <n v="12936"/>
    <s v="Canadian Natural Resources Ltd."/>
    <x v="106"/>
    <x v="7"/>
    <n v="2.2999999999999998"/>
    <n v="41813"/>
    <n v="54.401229999999998"/>
    <n v="-117.59786"/>
    <s v="Alberta"/>
  </r>
  <r>
    <d v="2016-02-27T00:00:00"/>
    <d v="2017-02-27T00:00:00"/>
    <n v="13164"/>
    <s v="Canadian Natural Resources Ltd."/>
    <x v="89"/>
    <x v="5"/>
    <n v="2.2999999999999998"/>
    <s v="2-251"/>
    <n v="57.266289"/>
    <n v="-118.66779"/>
    <s v="Alberta"/>
  </r>
  <r>
    <d v="2016-02-27T00:00:00"/>
    <d v="2017-02-27T00:00:00"/>
    <n v="13165"/>
    <s v="Canadian Natural Resources Ltd."/>
    <x v="125"/>
    <x v="5"/>
    <n v="2.2999999999999998"/>
    <s v="2-44745"/>
    <n v="57.502580000000002"/>
    <n v="-118.7424"/>
    <s v="Alberta"/>
  </r>
  <r>
    <d v="2016-02-27T00:00:00"/>
    <d v="2017-02-27T00:00:00"/>
    <n v="13168"/>
    <s v="Canadian Natural Resources Ltd."/>
    <x v="126"/>
    <x v="1"/>
    <n v="1.44"/>
    <n v="37298"/>
    <n v="57.393557000000001"/>
    <n v="-118.552745"/>
    <s v="Alberta"/>
  </r>
  <r>
    <d v="2016-02-27T00:00:00"/>
    <d v="2017-02-27T00:00:00"/>
    <n v="13170"/>
    <s v="Canadian Natural Resources Ltd."/>
    <x v="127"/>
    <x v="1"/>
    <n v="1.44"/>
    <n v="37359"/>
    <n v="57.346179999999997"/>
    <n v="-118.34950499999999"/>
    <s v="Alberta"/>
  </r>
  <r>
    <d v="2016-02-27T00:00:00"/>
    <d v="2017-02-27T00:00:00"/>
    <n v="13171"/>
    <s v="Canadian Natural Resources Ltd."/>
    <x v="17"/>
    <x v="5"/>
    <n v="2.2999999999999998"/>
    <n v="44660"/>
    <n v="57.338898999999998"/>
    <n v="-118.65433"/>
    <s v="Alberta"/>
  </r>
  <r>
    <d v="2016-02-27T00:00:00"/>
    <d v="2017-02-27T00:00:00"/>
    <n v="13171"/>
    <s v="Canadian Natural Resources Ltd."/>
    <x v="17"/>
    <x v="7"/>
    <n v="2.2999999999999998"/>
    <s v="2-147"/>
    <n v="57.338898999999998"/>
    <n v="-118.65433"/>
    <s v="Alberta"/>
  </r>
  <r>
    <d v="2016-02-27T00:00:00"/>
    <d v="2017-02-27T00:00:00"/>
    <n v="13171"/>
    <s v="Canadian Natural Resources Ltd."/>
    <x v="17"/>
    <x v="7"/>
    <n v="2.2999999999999998"/>
    <n v="39780"/>
    <n v="57.338898999999998"/>
    <n v="-118.65433"/>
    <s v="Alberta"/>
  </r>
  <r>
    <d v="2016-02-27T00:00:00"/>
    <d v="2017-02-27T00:00:00"/>
    <n v="13172"/>
    <s v="Canadian Natural Resources Ltd."/>
    <x v="128"/>
    <x v="1"/>
    <n v="1.44"/>
    <n v="32916"/>
    <n v="57.266243000000003"/>
    <n v="-118.66788200000001"/>
    <s v="Alberta"/>
  </r>
  <r>
    <d v="2016-03-02T00:00:00"/>
    <d v="2017-03-02T00:00:00"/>
    <n v="13158"/>
    <s v="Canadian Natural Resources Ltd."/>
    <x v="129"/>
    <x v="5"/>
    <n v="2.2999999999999998"/>
    <n v="44657"/>
    <n v="56.299128000000003"/>
    <n v="-120.481836"/>
    <s v="British Columbia"/>
  </r>
  <r>
    <d v="2016-03-03T00:00:00"/>
    <d v="2017-03-03T00:00:00"/>
    <n v="13202"/>
    <s v="Canadian Natural Resources Ltd."/>
    <x v="130"/>
    <x v="5"/>
    <n v="2.2999999999999998"/>
    <n v="46958"/>
    <n v="54.947034000000002"/>
    <n v="-119.465637"/>
    <s v="Alberta"/>
  </r>
  <r>
    <d v="2016-03-03T00:00:00"/>
    <d v="2017-03-03T00:00:00"/>
    <n v="13203"/>
    <s v="Canadian Natural Resources Ltd."/>
    <x v="131"/>
    <x v="1"/>
    <n v="1.44"/>
    <n v="36336"/>
    <n v="54.928702999999999"/>
    <n v="-119.46572399999999"/>
    <s v="Alberta"/>
  </r>
  <r>
    <d v="2016-03-03T00:00:00"/>
    <d v="2017-03-03T00:00:00"/>
    <n v="13204"/>
    <s v="Canadian Natural Resources Ltd."/>
    <x v="132"/>
    <x v="1"/>
    <n v="1.44"/>
    <n v="37227"/>
    <n v="54.932343000000003"/>
    <n v="-119.42762999999999"/>
    <s v="Alberta"/>
  </r>
  <r>
    <d v="2016-03-03T00:00:00"/>
    <d v="2017-03-03T00:00:00"/>
    <n v="13205"/>
    <s v="Canadian Natural Resources Ltd."/>
    <x v="133"/>
    <x v="1"/>
    <n v="1.44"/>
    <n v="37228"/>
    <n v="54.957745000000003"/>
    <n v="-119.44031099999999"/>
    <s v="Alberta"/>
  </r>
  <r>
    <d v="2016-03-03T00:00:00"/>
    <d v="2017-03-03T00:00:00"/>
    <n v="13206"/>
    <s v="Canadian Natural Resources Ltd."/>
    <x v="134"/>
    <x v="1"/>
    <n v="1.44"/>
    <n v="37250"/>
    <n v="54.976064000000001"/>
    <n v="-119.230648"/>
    <s v="Alberta"/>
  </r>
  <r>
    <d v="2016-03-03T00:00:00"/>
    <d v="2017-03-03T00:00:00"/>
    <n v="13207"/>
    <s v="Canadian Natural Resources Ltd."/>
    <x v="135"/>
    <x v="1"/>
    <n v="1.44"/>
    <n v="37251"/>
    <n v="55.001517"/>
    <n v="-119.14165300000001"/>
    <s v="Alberta"/>
  </r>
  <r>
    <d v="2016-03-09T00:00:00"/>
    <d v="2017-03-09T00:00:00"/>
    <n v="13159"/>
    <s v="Canadian Natural Resources Ltd."/>
    <x v="56"/>
    <x v="1"/>
    <n v="1.44"/>
    <n v="32556"/>
    <n v="54.543402999999998"/>
    <n v="-118.355996"/>
    <s v="Alberta"/>
  </r>
  <r>
    <d v="2016-03-09T00:00:00"/>
    <d v="2017-03-09T00:00:00"/>
    <n v="13160"/>
    <s v="Canadian Natural Resources Ltd."/>
    <x v="136"/>
    <x v="1"/>
    <n v="1.44"/>
    <n v="32528"/>
    <n v="54.74353"/>
    <n v="-118.55086"/>
    <s v="Alberta"/>
  </r>
  <r>
    <d v="2016-03-09T00:00:00"/>
    <d v="2017-03-09T00:00:00"/>
    <n v="13161"/>
    <s v="Canadian Natural Resources Ltd."/>
    <x v="57"/>
    <x v="1"/>
    <n v="1.44"/>
    <n v="32530"/>
    <n v="54.568848000000003"/>
    <n v="-118.37485100000001"/>
    <s v="Alberta"/>
  </r>
  <r>
    <d v="2016-03-09T00:00:00"/>
    <d v="2017-03-09T00:00:00"/>
    <n v="13162"/>
    <s v="Canadian Natural Resources Ltd."/>
    <x v="137"/>
    <x v="2"/>
    <n v="1.44"/>
    <n v="39878"/>
    <n v="54.292155999999999"/>
    <n v="-118.946791"/>
    <s v="Alberta"/>
  </r>
  <r>
    <d v="2016-02-27T00:00:00"/>
    <d v="2017-03-10T00:00:00"/>
    <n v="1011"/>
    <s v="Canadian Natural Resources Ltd."/>
    <x v="17"/>
    <x v="1"/>
    <n v="1.44"/>
    <n v="37693"/>
    <n v="57.338898999999998"/>
    <n v="-118.65433"/>
    <s v="Alberta"/>
  </r>
  <r>
    <d v="2016-03-10T00:00:00"/>
    <d v="2017-03-10T00:00:00"/>
    <n v="13237"/>
    <s v="Canadian Natural Resources Ltd."/>
    <x v="72"/>
    <x v="7"/>
    <n v="2.2999999999999998"/>
    <n v="39770"/>
    <n v="54.608893999999999"/>
    <n v="-119.325419"/>
    <s v="Alberta"/>
  </r>
  <r>
    <d v="2016-03-10T00:00:00"/>
    <d v="2017-03-10T00:00:00"/>
    <n v="13238"/>
    <s v="Canadian Natural Resources Ltd."/>
    <x v="138"/>
    <x v="1"/>
    <n v="1.44"/>
    <n v="32958"/>
    <n v="54.594335999999998"/>
    <n v="-119.41365399999999"/>
    <s v="Alberta"/>
  </r>
  <r>
    <d v="2016-03-10T00:00:00"/>
    <d v="2017-03-10T00:00:00"/>
    <n v="13241"/>
    <s v="Canadian Natural Resources Ltd."/>
    <x v="78"/>
    <x v="5"/>
    <n v="2.2999999999999998"/>
    <s v="2-367"/>
    <n v="54.721637000000001"/>
    <n v="-119.104985"/>
    <s v="Alberta"/>
  </r>
  <r>
    <d v="2016-03-12T00:00:00"/>
    <d v="2017-03-12T00:00:00"/>
    <n v="13342"/>
    <s v="Canadian Natural Resources Ltd."/>
    <x v="30"/>
    <x v="9"/>
    <n v="1.44"/>
    <n v="10000"/>
    <n v="55.281356000000002"/>
    <n v="-119.093175"/>
    <s v="Alberta"/>
  </r>
  <r>
    <d v="2016-03-12T00:00:00"/>
    <d v="2017-03-12T00:00:00"/>
    <n v="13342"/>
    <s v="Canadian Natural Resources Ltd."/>
    <x v="30"/>
    <x v="1"/>
    <n v="1.44"/>
    <n v="37711"/>
    <n v="55.281356000000002"/>
    <n v="-119.093175"/>
    <s v="Alberta"/>
  </r>
  <r>
    <d v="2016-03-12T00:00:00"/>
    <d v="2017-03-12T00:00:00"/>
    <n v="13342"/>
    <s v="Canadian Natural Resources Ltd."/>
    <x v="30"/>
    <x v="2"/>
    <n v="1.44"/>
    <n v="40260"/>
    <n v="55.281356000000002"/>
    <n v="-119.093175"/>
    <s v="Alberta"/>
  </r>
  <r>
    <d v="2016-03-15T00:00:00"/>
    <d v="2017-03-15T00:00:00"/>
    <n v="12599"/>
    <s v="Canadian Natural Resources Ltd."/>
    <x v="50"/>
    <x v="3"/>
    <n v="1.44"/>
    <n v="33058"/>
    <n v="55.201703999999999"/>
    <n v="-117.91498799999999"/>
    <s v="Alberta"/>
  </r>
  <r>
    <d v="2016-03-15T00:00:00"/>
    <d v="2017-03-15T00:00:00"/>
    <n v="12599"/>
    <s v="Canadian Natural Resources Ltd."/>
    <x v="50"/>
    <x v="3"/>
    <n v="1.44"/>
    <n v="37666"/>
    <n v="55.201703999999999"/>
    <n v="-117.91498799999999"/>
    <s v="Alberta"/>
  </r>
  <r>
    <d v="2016-03-15T00:00:00"/>
    <d v="2017-03-15T00:00:00"/>
    <n v="13367"/>
    <s v="Canadian Natural Resources Ltd."/>
    <x v="139"/>
    <x v="5"/>
    <n v="2.2999999999999998"/>
    <s v="2-342"/>
    <n v="54.350290999999999"/>
    <n v="-119.459352"/>
    <s v="Alberta"/>
  </r>
  <r>
    <d v="2016-03-15T00:00:00"/>
    <d v="2017-03-15T00:00:00"/>
    <n v="13367"/>
    <s v="Canadian Natural Resources Ltd."/>
    <x v="139"/>
    <x v="5"/>
    <n v="2.2999999999999998"/>
    <n v="39791"/>
    <n v="54.350290999999999"/>
    <n v="-119.459352"/>
    <s v="Alberta"/>
  </r>
  <r>
    <d v="2016-03-15T00:00:00"/>
    <d v="2017-03-15T00:00:00"/>
    <n v="13367"/>
    <s v="Canadian Natural Resources Ltd."/>
    <x v="139"/>
    <x v="5"/>
    <n v="2.2999999999999998"/>
    <n v="44655"/>
    <n v="54.350290999999999"/>
    <n v="-119.459352"/>
    <s v="Alberta"/>
  </r>
  <r>
    <d v="2016-03-15T00:00:00"/>
    <d v="2017-03-15T00:00:00"/>
    <n v="13367"/>
    <s v="Canadian Natural Resources Ltd."/>
    <x v="139"/>
    <x v="5"/>
    <n v="2.2999999999999998"/>
    <n v="44666"/>
    <n v="54.350290999999999"/>
    <n v="-119.459352"/>
    <s v="Alberta"/>
  </r>
  <r>
    <d v="2016-03-15T00:00:00"/>
    <d v="2017-03-15T00:00:00"/>
    <n v="13367"/>
    <s v="Canadian Natural Resources Ltd."/>
    <x v="139"/>
    <x v="5"/>
    <n v="2.2999999999999998"/>
    <n v="44690"/>
    <n v="54.350290999999999"/>
    <n v="-119.459352"/>
    <s v="Alberta"/>
  </r>
  <r>
    <d v="2016-03-15T00:00:00"/>
    <d v="2017-03-15T00:00:00"/>
    <n v="13367"/>
    <s v="Canadian Natural Resources Ltd."/>
    <x v="139"/>
    <x v="5"/>
    <n v="2.2999999999999998"/>
    <n v="44755"/>
    <n v="54.350290999999999"/>
    <n v="-119.459352"/>
    <s v="Alberta"/>
  </r>
  <r>
    <d v="2016-03-15T00:00:00"/>
    <d v="2017-03-15T00:00:00"/>
    <n v="13367"/>
    <s v="Canadian Natural Resources Ltd."/>
    <x v="139"/>
    <x v="2"/>
    <n v="1.44"/>
    <n v="33088"/>
    <n v="54.350290999999999"/>
    <n v="-119.459352"/>
    <s v="Alberta"/>
  </r>
  <r>
    <d v="2016-03-15T00:00:00"/>
    <d v="2017-03-15T00:00:00"/>
    <n v="13368"/>
    <s v="Canadian Natural Resources Ltd."/>
    <x v="140"/>
    <x v="5"/>
    <n v="2.2999999999999998"/>
    <n v="44727"/>
    <n v="54.270485000000001"/>
    <n v="-119.36538299999999"/>
    <s v="Alberta"/>
  </r>
  <r>
    <d v="2016-03-15T00:00:00"/>
    <d v="2017-03-15T00:00:00"/>
    <n v="13368"/>
    <s v="Canadian Natural Resources Ltd."/>
    <x v="140"/>
    <x v="5"/>
    <n v="2.2999999999999998"/>
    <n v="44734"/>
    <n v="54.270485000000001"/>
    <n v="-119.36538299999999"/>
    <s v="Alberta"/>
  </r>
  <r>
    <d v="2016-03-15T00:00:00"/>
    <d v="2017-03-15T00:00:00"/>
    <n v="13369"/>
    <s v="Canadian Natural Resources Ltd."/>
    <x v="141"/>
    <x v="5"/>
    <n v="2.2999999999999998"/>
    <n v="44726"/>
    <n v="54.372135999999998"/>
    <n v="-119.509404"/>
    <s v="Alberta"/>
  </r>
  <r>
    <d v="2016-03-17T00:00:00"/>
    <d v="2017-03-17T00:00:00"/>
    <n v="13422"/>
    <s v="Canadian Natural Resources Ltd."/>
    <x v="5"/>
    <x v="1"/>
    <n v="1.44"/>
    <n v="37681"/>
    <n v="56.353594999999999"/>
    <n v="-119.994602"/>
    <s v="Alberta"/>
  </r>
  <r>
    <d v="2016-03-18T00:00:00"/>
    <d v="2017-03-18T00:00:00"/>
    <n v="13358"/>
    <s v="Canadian Natural Resources Ltd."/>
    <x v="83"/>
    <x v="1"/>
    <n v="1.44"/>
    <n v="37715"/>
    <n v="55.259729999999998"/>
    <n v="-118.68303"/>
    <s v="Alberta"/>
  </r>
  <r>
    <d v="2016-03-18T00:00:00"/>
    <d v="2017-03-18T00:00:00"/>
    <n v="13358"/>
    <s v="Canadian Natural Resources Ltd."/>
    <x v="83"/>
    <x v="1"/>
    <n v="1.44"/>
    <n v="37734"/>
    <n v="55.259729999999998"/>
    <n v="-118.68303"/>
    <s v="Alberta"/>
  </r>
  <r>
    <d v="2016-03-18T00:00:00"/>
    <d v="2017-03-18T00:00:00"/>
    <n v="13358"/>
    <s v="Canadian Natural Resources Ltd."/>
    <x v="83"/>
    <x v="1"/>
    <n v="1.44"/>
    <n v="37736"/>
    <n v="55.259729999999998"/>
    <n v="-118.68303"/>
    <s v="Alberta"/>
  </r>
  <r>
    <d v="2016-03-19T00:00:00"/>
    <d v="2017-03-19T00:00:00"/>
    <n v="13066"/>
    <s v="Canadian Natural Resources Ltd."/>
    <x v="142"/>
    <x v="1"/>
    <n v="1.44"/>
    <n v="37545"/>
    <n v="54.957600999999997"/>
    <n v="-117.207913"/>
    <s v="Alberta"/>
  </r>
  <r>
    <d v="2016-03-19T00:00:00"/>
    <d v="2017-03-19T00:00:00"/>
    <n v="13090"/>
    <s v="Canadian Natural Resources Ltd."/>
    <x v="143"/>
    <x v="1"/>
    <n v="1.44"/>
    <n v="37232"/>
    <n v="54.957633000000001"/>
    <n v="-117.169736"/>
    <s v="Alberta"/>
  </r>
  <r>
    <d v="2016-03-21T00:00:00"/>
    <d v="2017-03-21T00:00:00"/>
    <n v="6749"/>
    <s v="Canadian Natural Resources Ltd."/>
    <x v="144"/>
    <x v="5"/>
    <n v="2.2999999999999998"/>
    <n v="41799"/>
    <n v="54.899596000000003"/>
    <n v="-118.715602"/>
    <s v="Alberta"/>
  </r>
  <r>
    <d v="2016-03-21T00:00:00"/>
    <d v="2017-03-21T00:00:00"/>
    <n v="13454"/>
    <s v="Canadian Natural Resources Ltd."/>
    <x v="0"/>
    <x v="5"/>
    <n v="2.2999999999999998"/>
    <n v="40742"/>
    <n v="55.397730000000003"/>
    <n v="-119.59321"/>
    <s v="Alberta"/>
  </r>
  <r>
    <d v="2016-03-22T00:00:00"/>
    <d v="2017-03-22T00:00:00"/>
    <n v="13420"/>
    <s v="Canadian Natural Resources Ltd."/>
    <x v="70"/>
    <x v="5"/>
    <n v="2.2999999999999998"/>
    <s v="2-408"/>
    <n v="56.440877"/>
    <n v="-119.77050199999999"/>
    <s v="Alberta"/>
  </r>
  <r>
    <d v="2016-03-22T00:00:00"/>
    <d v="2017-03-22T00:00:00"/>
    <n v="13420"/>
    <s v="Canadian Natural Resources Ltd."/>
    <x v="70"/>
    <x v="5"/>
    <n v="2.2999999999999998"/>
    <s v="2-409"/>
    <n v="56.440877"/>
    <n v="-119.77050199999999"/>
    <s v="Alberta"/>
  </r>
  <r>
    <d v="2016-03-22T00:00:00"/>
    <d v="2017-03-22T00:00:00"/>
    <n v="13420"/>
    <s v="Canadian Natural Resources Ltd."/>
    <x v="70"/>
    <x v="7"/>
    <n v="2.2999999999999998"/>
    <s v="2-407"/>
    <n v="56.440877"/>
    <n v="-119.77050199999999"/>
    <s v="Alberta"/>
  </r>
  <r>
    <d v="2016-03-22T00:00:00"/>
    <d v="2017-03-22T00:00:00"/>
    <n v="13421"/>
    <s v="Canadian Natural Resources Ltd."/>
    <x v="145"/>
    <x v="5"/>
    <n v="2.2999999999999998"/>
    <s v="2-410"/>
    <n v="56.364578000000002"/>
    <n v="-119.928747"/>
    <s v="Alberta"/>
  </r>
  <r>
    <d v="2016-03-22T00:00:00"/>
    <d v="2017-03-22T00:00:00"/>
    <n v="13422"/>
    <s v="Canadian Natural Resources Ltd."/>
    <x v="5"/>
    <x v="5"/>
    <n v="2.2999999999999998"/>
    <s v="2-406"/>
    <n v="56.353594999999999"/>
    <n v="-119.994602"/>
    <s v="Alberta"/>
  </r>
  <r>
    <d v="2016-03-23T00:00:00"/>
    <d v="2017-03-23T00:00:00"/>
    <n v="13132"/>
    <s v="Canadian Natural Resources Ltd."/>
    <x v="146"/>
    <x v="1"/>
    <n v="1.44"/>
    <n v="32499"/>
    <n v="54.972392999999997"/>
    <n v="-118.79194"/>
    <s v="Alberta"/>
  </r>
  <r>
    <d v="2016-03-30T00:00:00"/>
    <d v="2017-03-30T00:00:00"/>
    <n v="10676"/>
    <s v="Canadian Natural Resources Ltd."/>
    <x v="2"/>
    <x v="1"/>
    <n v="1.44"/>
    <n v="32492"/>
    <n v="54.496029999999998"/>
    <n v="-118.19886"/>
    <s v="Alberta"/>
  </r>
  <r>
    <d v="2016-03-30T00:00:00"/>
    <d v="2017-03-30T00:00:00"/>
    <n v="11693"/>
    <s v="Canadian Natural Resources Ltd."/>
    <x v="147"/>
    <x v="1"/>
    <n v="1.44"/>
    <n v="37705"/>
    <n v="54.979689"/>
    <n v="-119.262417"/>
    <s v="Alberta"/>
  </r>
  <r>
    <d v="2016-04-04T00:00:00"/>
    <d v="2017-04-04T00:00:00"/>
    <n v="12925"/>
    <s v="Canadian Natural Resources Ltd."/>
    <x v="100"/>
    <x v="2"/>
    <n v="1.44"/>
    <n v="39831"/>
    <n v="54.674280000000003"/>
    <n v="-118.46337"/>
    <s v="Alberta"/>
  </r>
  <r>
    <d v="2016-04-12T00:00:00"/>
    <d v="2017-04-12T00:00:00"/>
    <n v="13635"/>
    <s v="Canadian Natural Resources Ltd."/>
    <x v="105"/>
    <x v="1"/>
    <n v="1.44"/>
    <n v="42970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2971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2992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017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018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056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098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66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70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71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73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75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76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193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213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217"/>
    <n v="57.418959000000001"/>
    <n v="-119.670197"/>
    <s v="Alberta"/>
  </r>
  <r>
    <d v="2016-04-12T00:00:00"/>
    <d v="2017-04-12T00:00:00"/>
    <n v="13635"/>
    <s v="Canadian Natural Resources Ltd."/>
    <x v="105"/>
    <x v="1"/>
    <n v="1.44"/>
    <n v="43225"/>
    <n v="57.418959000000001"/>
    <n v="-119.670197"/>
    <s v="Alberta"/>
  </r>
  <r>
    <d v="2016-04-13T00:00:00"/>
    <d v="2017-04-13T00:00:00"/>
    <n v="13639"/>
    <s v="Canadian Natural Resources Ltd."/>
    <x v="148"/>
    <x v="1"/>
    <n v="1.44"/>
    <n v="40324"/>
    <n v="54.83428"/>
    <n v="-118.65786"/>
    <s v="Alberta"/>
  </r>
  <r>
    <d v="2016-04-25T00:00:00"/>
    <d v="2017-04-25T00:00:00"/>
    <n v="13687"/>
    <s v="Canadian Natural Resources Ltd."/>
    <x v="123"/>
    <x v="8"/>
    <n v="2.2999999999999998"/>
    <s v="2-428"/>
    <n v="54.939521999999997"/>
    <n v="-117.239682"/>
    <s v="Alberta"/>
  </r>
  <r>
    <d v="2016-04-25T00:00:00"/>
    <d v="2017-04-25T00:00:00"/>
    <n v="13689"/>
    <s v="Canadian Natural Resources Ltd."/>
    <x v="63"/>
    <x v="4"/>
    <n v="1.44"/>
    <n v="32484"/>
    <n v="54.536180000000002"/>
    <n v="-117.11136999999999"/>
    <s v="Alberta"/>
  </r>
  <r>
    <d v="2016-04-25T00:00:00"/>
    <d v="2017-04-25T00:00:00"/>
    <n v="13689"/>
    <s v="Canadian Natural Resources Ltd."/>
    <x v="63"/>
    <x v="4"/>
    <n v="1.44"/>
    <n v="46978"/>
    <n v="54.536180000000002"/>
    <n v="-117.11136999999999"/>
    <s v="Alberta"/>
  </r>
  <r>
    <d v="2016-04-25T00:00:00"/>
    <d v="2017-04-25T00:00:00"/>
    <n v="13762"/>
    <s v="Canadian Natural Resources Ltd."/>
    <x v="123"/>
    <x v="4"/>
    <n v="1.44"/>
    <n v="37343"/>
    <n v="54.939521999999997"/>
    <n v="-117.239682"/>
    <s v="Alberta"/>
  </r>
  <r>
    <d v="2016-04-25T00:00:00"/>
    <d v="2017-04-25T00:00:00"/>
    <n v="13762"/>
    <s v="Canadian Natural Resources Ltd."/>
    <x v="123"/>
    <x v="8"/>
    <n v="2.2999999999999998"/>
    <s v="2-362"/>
    <n v="54.939521999999997"/>
    <n v="-117.239682"/>
    <s v="Alberta"/>
  </r>
  <r>
    <d v="2016-05-12T00:00:00"/>
    <d v="2017-05-12T00:00:00"/>
    <n v="13914"/>
    <s v="Canadian Natural Resources Ltd."/>
    <x v="149"/>
    <x v="1"/>
    <n v="1.44"/>
    <n v="37324"/>
    <n v="54.597929999999998"/>
    <n v="-118.23636999999999"/>
    <s v="Alberta"/>
  </r>
  <r>
    <d v="2016-05-17T00:00:00"/>
    <d v="2017-05-17T00:00:00"/>
    <n v="13915"/>
    <s v="Canadian Natural Resources Ltd."/>
    <x v="100"/>
    <x v="2"/>
    <n v="1.44"/>
    <n v="37271"/>
    <n v="54.674280000000003"/>
    <n v="-118.46337"/>
    <s v="Alberta"/>
  </r>
  <r>
    <d v="2016-05-17T00:00:00"/>
    <d v="2017-05-17T00:00:00"/>
    <n v="13916"/>
    <s v="Canadian Natural Resources Ltd."/>
    <x v="150"/>
    <x v="2"/>
    <n v="1.44"/>
    <n v="37785"/>
    <n v="54.594279999999998"/>
    <n v="-118.26761"/>
    <s v="Alberta"/>
  </r>
  <r>
    <d v="2016-05-17T00:00:00"/>
    <d v="2017-05-17T00:00:00"/>
    <n v="13917"/>
    <s v="Canadian Natural Resources Ltd."/>
    <x v="151"/>
    <x v="2"/>
    <n v="1.44"/>
    <n v="43110"/>
    <n v="54.590629999999997"/>
    <n v="-118.31237"/>
    <s v="Alberta"/>
  </r>
  <r>
    <d v="2016-05-17T00:00:00"/>
    <d v="2017-05-17T00:00:00"/>
    <n v="13918"/>
    <s v="Canadian Natural Resources Ltd."/>
    <x v="152"/>
    <x v="1"/>
    <n v="1.44"/>
    <n v="36295"/>
    <n v="54.666938000000002"/>
    <n v="-118.425248"/>
    <s v="Alberta"/>
  </r>
  <r>
    <d v="2016-05-17T00:00:00"/>
    <d v="2017-05-17T00:00:00"/>
    <n v="13920"/>
    <s v="Canadian Natural Resources Ltd."/>
    <x v="27"/>
    <x v="1"/>
    <n v="1.44"/>
    <n v="36296"/>
    <n v="54.565280000000001"/>
    <n v="-118.23012"/>
    <s v="Alberta"/>
  </r>
  <r>
    <d v="2016-05-17T00:00:00"/>
    <d v="2017-05-17T00:00:00"/>
    <n v="13926"/>
    <s v="Canadian Natural Resources Ltd."/>
    <x v="23"/>
    <x v="5"/>
    <n v="2.2999999999999998"/>
    <n v="40771"/>
    <n v="57.480761999999999"/>
    <n v="-119.15548800000001"/>
    <s v="Alberta"/>
  </r>
  <r>
    <d v="2016-05-17T00:00:00"/>
    <d v="2017-05-17T00:00:00"/>
    <n v="13927"/>
    <s v="Canadian Natural Resources Ltd."/>
    <x v="28"/>
    <x v="1"/>
    <n v="1.44"/>
    <n v="32912"/>
    <n v="57.375269000000003"/>
    <n v="-119.23670799999999"/>
    <s v="Alberta"/>
  </r>
  <r>
    <d v="2016-05-17T00:00:00"/>
    <d v="2017-05-17T00:00:00"/>
    <n v="13927"/>
    <s v="Canadian Natural Resources Ltd."/>
    <x v="28"/>
    <x v="1"/>
    <n v="1.44"/>
    <n v="32941"/>
    <n v="57.375269000000003"/>
    <n v="-119.23670799999999"/>
    <s v="Alberta"/>
  </r>
  <r>
    <d v="2016-05-17T00:00:00"/>
    <d v="2017-05-17T00:00:00"/>
    <n v="13927"/>
    <s v="Canadian Natural Resources Ltd."/>
    <x v="28"/>
    <x v="5"/>
    <n v="2.2999999999999998"/>
    <n v="40795"/>
    <n v="57.375269000000003"/>
    <n v="-119.23670799999999"/>
    <s v="Alberta"/>
  </r>
  <r>
    <d v="2016-05-17T00:00:00"/>
    <d v="2017-05-17T00:00:00"/>
    <n v="13927"/>
    <s v="Canadian Natural Resources Ltd."/>
    <x v="28"/>
    <x v="5"/>
    <n v="2.2999999999999998"/>
    <n v="41792"/>
    <n v="57.375269000000003"/>
    <n v="-119.23670799999999"/>
    <s v="Alberta"/>
  </r>
  <r>
    <d v="2016-06-01T00:00:00"/>
    <d v="2017-06-01T00:00:00"/>
    <n v="14080"/>
    <s v="Canadian Natural Resources Ltd."/>
    <x v="153"/>
    <x v="2"/>
    <n v="1.44"/>
    <n v="32502"/>
    <n v="54.957709000000001"/>
    <n v="-117.131556"/>
    <s v="Alberta"/>
  </r>
  <r>
    <d v="2016-06-01T00:00:00"/>
    <d v="2017-06-01T00:00:00"/>
    <n v="14080"/>
    <s v="Canadian Natural Resources Ltd."/>
    <x v="153"/>
    <x v="2"/>
    <n v="1.44"/>
    <n v="36310"/>
    <n v="54.957709000000001"/>
    <n v="-117.131556"/>
    <s v="Alberta"/>
  </r>
  <r>
    <d v="2016-06-01T00:00:00"/>
    <d v="2017-06-01T00:00:00"/>
    <n v="14128"/>
    <s v="Canadian Natural Resources Ltd."/>
    <x v="143"/>
    <x v="4"/>
    <n v="1.44"/>
    <n v="70"/>
    <n v="54.957633000000001"/>
    <n v="-117.169736"/>
    <s v="Alberta"/>
  </r>
  <r>
    <d v="2016-06-02T00:00:00"/>
    <d v="2017-06-02T00:00:00"/>
    <n v="13948"/>
    <s v="Canadian Natural Resources Ltd."/>
    <x v="154"/>
    <x v="2"/>
    <n v="1.44"/>
    <n v="37376"/>
    <n v="55.31053"/>
    <n v="-118.82420999999999"/>
    <s v="Alberta"/>
  </r>
  <r>
    <d v="2016-06-04T00:00:00"/>
    <d v="2017-06-02T00:00:00"/>
    <n v="13847"/>
    <s v="Canadian Natural Resources Ltd."/>
    <x v="155"/>
    <x v="1"/>
    <n v="1.44"/>
    <n v="32548"/>
    <n v="54.837888999999997"/>
    <n v="-119.14164700000001"/>
    <s v="Alberta"/>
  </r>
  <r>
    <d v="2016-05-17T00:00:00"/>
    <d v="2017-06-03T00:00:00"/>
    <n v="13927"/>
    <s v="Canadian Natural Resources Ltd."/>
    <x v="28"/>
    <x v="5"/>
    <n v="2.2999999999999998"/>
    <n v="40775"/>
    <n v="57.375269000000003"/>
    <n v="-119.23670799999999"/>
    <s v="Alberta"/>
  </r>
  <r>
    <d v="2016-06-04T00:00:00"/>
    <d v="2017-06-04T00:00:00"/>
    <n v="13974"/>
    <s v="Canadian Natural Resources Ltd."/>
    <x v="38"/>
    <x v="5"/>
    <n v="2.2999999999999998"/>
    <s v="2-153"/>
    <n v="54.627029999999998"/>
    <n v="-117.46437"/>
    <s v="Alberta"/>
  </r>
  <r>
    <d v="2016-06-04T00:00:00"/>
    <d v="2017-06-04T00:00:00"/>
    <n v="13975"/>
    <s v="Canadian Natural Resources Ltd."/>
    <x v="156"/>
    <x v="1"/>
    <n v="1.44"/>
    <s v="1-46921"/>
    <n v="54.528779999999998"/>
    <n v="-117.46437"/>
    <s v="Alberta"/>
  </r>
  <r>
    <d v="2016-06-04T00:00:00"/>
    <d v="2017-06-04T00:00:00"/>
    <n v="13975"/>
    <s v="Canadian Natural Resources Ltd."/>
    <x v="156"/>
    <x v="1"/>
    <n v="1.44"/>
    <n v="186"/>
    <n v="54.528779999999998"/>
    <n v="-117.46437"/>
    <s v="Alberta"/>
  </r>
  <r>
    <d v="2016-06-04T00:00:00"/>
    <d v="2017-06-04T00:00:00"/>
    <n v="13975"/>
    <s v="Canadian Natural Resources Ltd."/>
    <x v="156"/>
    <x v="1"/>
    <n v="1.44"/>
    <n v="225"/>
    <n v="54.528779999999998"/>
    <n v="-117.46437"/>
    <s v="Alberta"/>
  </r>
  <r>
    <d v="2016-06-04T00:00:00"/>
    <d v="2017-06-04T00:00:00"/>
    <n v="13975"/>
    <s v="Canadian Natural Resources Ltd."/>
    <x v="156"/>
    <x v="1"/>
    <n v="1.44"/>
    <n v="226"/>
    <n v="54.528779999999998"/>
    <n v="-117.46437"/>
    <s v="Alberta"/>
  </r>
  <r>
    <d v="2016-06-04T00:00:00"/>
    <d v="2017-06-04T00:00:00"/>
    <n v="13975"/>
    <s v="Canadian Natural Resources Ltd."/>
    <x v="156"/>
    <x v="1"/>
    <n v="1.44"/>
    <n v="54"/>
    <n v="54.528779999999998"/>
    <n v="-117.46437"/>
    <s v="Alberta"/>
  </r>
  <r>
    <d v="2016-06-04T00:00:00"/>
    <d v="2017-06-04T00:00:00"/>
    <n v="13976"/>
    <s v="Canadian Natural Resources Ltd."/>
    <x v="157"/>
    <x v="1"/>
    <n v="1.44"/>
    <n v="43044"/>
    <n v="54.550576"/>
    <n v="-117.41403099999999"/>
    <s v="Alberta"/>
  </r>
  <r>
    <d v="2016-06-04T00:00:00"/>
    <d v="2017-06-04T00:00:00"/>
    <n v="13976"/>
    <s v="Canadian Natural Resources Ltd."/>
    <x v="157"/>
    <x v="2"/>
    <n v="1.44"/>
    <n v="40250"/>
    <n v="54.550576"/>
    <n v="-117.41403099999999"/>
    <s v="Alberta"/>
  </r>
  <r>
    <d v="2016-06-04T00:00:00"/>
    <d v="2017-06-04T00:00:00"/>
    <n v="13977"/>
    <s v="Canadian Natural Resources Ltd."/>
    <x v="124"/>
    <x v="1"/>
    <n v="1.44"/>
    <n v="43095"/>
    <n v="54.510629999999999"/>
    <n v="-117.50185999999999"/>
    <s v="Alberta"/>
  </r>
  <r>
    <d v="2016-06-05T00:00:00"/>
    <d v="2017-06-05T00:00:00"/>
    <n v="14241"/>
    <s v="Canadian Natural Resources Ltd."/>
    <x v="111"/>
    <x v="5"/>
    <n v="2.2999999999999998"/>
    <s v="2-519"/>
    <n v="54.685229999999997"/>
    <n v="-117.41437000000001"/>
    <s v="Alberta"/>
  </r>
  <r>
    <d v="2016-06-05T00:00:00"/>
    <d v="2017-06-05T00:00:00"/>
    <n v="14241"/>
    <s v="Canadian Natural Resources Ltd."/>
    <x v="111"/>
    <x v="5"/>
    <n v="2.2999999999999998"/>
    <s v="2-520"/>
    <n v="54.685229999999997"/>
    <n v="-117.41437000000001"/>
    <s v="Alberta"/>
  </r>
  <r>
    <d v="2016-06-05T00:00:00"/>
    <d v="2017-06-05T00:00:00"/>
    <n v="14241"/>
    <s v="Canadian Natural Resources Ltd."/>
    <x v="111"/>
    <x v="5"/>
    <n v="2.2999999999999998"/>
    <s v="2-521"/>
    <n v="54.685229999999997"/>
    <n v="-117.41437000000001"/>
    <s v="Alberta"/>
  </r>
  <r>
    <d v="2016-06-11T00:00:00"/>
    <d v="2017-06-11T00:00:00"/>
    <n v="14265"/>
    <s v="Canadian Natural Resources Ltd."/>
    <x v="50"/>
    <x v="2"/>
    <n v="1.44"/>
    <n v="32509"/>
    <n v="55.201703999999999"/>
    <n v="-117.91498799999999"/>
    <s v="Alberta"/>
  </r>
  <r>
    <d v="2016-06-11T00:00:00"/>
    <d v="2017-06-11T00:00:00"/>
    <n v="14275"/>
    <s v="Canadian Natural Resources Ltd."/>
    <x v="158"/>
    <x v="1"/>
    <n v="1.44"/>
    <s v="1-340"/>
    <n v="53.215893000000001"/>
    <n v="-116.497288"/>
    <s v="Alberta"/>
  </r>
  <r>
    <d v="2016-06-11T00:00:00"/>
    <d v="2017-06-11T00:00:00"/>
    <n v="14275"/>
    <s v="Canadian Natural Resources Ltd."/>
    <x v="158"/>
    <x v="1"/>
    <n v="1.44"/>
    <n v="176"/>
    <n v="53.215893000000001"/>
    <n v="-116.497288"/>
    <s v="Alberta"/>
  </r>
  <r>
    <d v="2016-06-11T00:00:00"/>
    <d v="2017-06-11T00:00:00"/>
    <n v="14275"/>
    <s v="Canadian Natural Resources Ltd."/>
    <x v="158"/>
    <x v="1"/>
    <n v="1.44"/>
    <n v="177"/>
    <n v="53.215893000000001"/>
    <n v="-116.497288"/>
    <s v="Alberta"/>
  </r>
  <r>
    <d v="2016-06-11T00:00:00"/>
    <d v="2017-06-11T00:00:00"/>
    <n v="14275"/>
    <s v="Canadian Natural Resources Ltd."/>
    <x v="158"/>
    <x v="2"/>
    <n v="1.44"/>
    <n v="39876"/>
    <n v="53.215893000000001"/>
    <n v="-116.497288"/>
    <s v="Alberta"/>
  </r>
  <r>
    <d v="2016-06-17T00:00:00"/>
    <d v="2017-06-17T00:00:00"/>
    <n v="13922"/>
    <s v="Canadian Natural Resources Ltd."/>
    <x v="105"/>
    <x v="7"/>
    <n v="2.2999999999999998"/>
    <n v="39812"/>
    <n v="57.418959000000001"/>
    <n v="-119.670197"/>
    <s v="Alberta"/>
  </r>
  <r>
    <d v="2016-06-17T00:00:00"/>
    <d v="2017-06-17T00:00:00"/>
    <n v="13922"/>
    <s v="Canadian Natural Resources Ltd."/>
    <x v="105"/>
    <x v="7"/>
    <n v="2.2999999999999998"/>
    <n v="40757"/>
    <n v="57.418959000000001"/>
    <n v="-119.670197"/>
    <s v="Alberta"/>
  </r>
  <r>
    <d v="2016-06-17T00:00:00"/>
    <d v="2017-06-17T00:00:00"/>
    <n v="13922"/>
    <s v="Canadian Natural Resources Ltd."/>
    <x v="105"/>
    <x v="7"/>
    <n v="2.2999999999999998"/>
    <n v="41788"/>
    <n v="57.418959000000001"/>
    <n v="-119.670197"/>
    <s v="Alberta"/>
  </r>
  <r>
    <d v="2016-06-17T00:00:00"/>
    <d v="2017-06-17T00:00:00"/>
    <n v="13922"/>
    <s v="Canadian Natural Resources Ltd."/>
    <x v="105"/>
    <x v="7"/>
    <n v="2.2999999999999998"/>
    <n v="41846"/>
    <n v="57.418959000000001"/>
    <n v="-119.670197"/>
    <s v="Alberta"/>
  </r>
  <r>
    <d v="2016-06-17T00:00:00"/>
    <d v="2017-06-17T00:00:00"/>
    <n v="13922"/>
    <s v="Canadian Natural Resources Ltd."/>
    <x v="105"/>
    <x v="7"/>
    <n v="2.2999999999999998"/>
    <n v="44731"/>
    <n v="57.418959000000001"/>
    <n v="-119.670197"/>
    <s v="Alberta"/>
  </r>
  <r>
    <d v="2016-06-17T00:00:00"/>
    <d v="2017-06-17T00:00:00"/>
    <n v="13925"/>
    <s v="Canadian Natural Resources Ltd."/>
    <x v="12"/>
    <x v="1"/>
    <n v="1.44"/>
    <n v="32474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32501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33032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33038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33119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43092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43097"/>
    <n v="57.360799999999998"/>
    <n v="-119.758196"/>
    <s v="Alberta"/>
  </r>
  <r>
    <d v="2016-06-17T00:00:00"/>
    <d v="2017-06-17T00:00:00"/>
    <n v="13925"/>
    <s v="Canadian Natural Resources Ltd."/>
    <x v="12"/>
    <x v="1"/>
    <n v="1.44"/>
    <n v="46989"/>
    <n v="57.360799999999998"/>
    <n v="-119.758196"/>
    <s v="Alberta"/>
  </r>
  <r>
    <d v="2016-06-05T00:00:00"/>
    <d v="2017-06-17T00:00:00"/>
    <n v="12359"/>
    <s v="Canadian Natural Resources Ltd."/>
    <x v="111"/>
    <x v="5"/>
    <n v="2.2999999999999998"/>
    <s v="2-268"/>
    <n v="54.685229999999997"/>
    <n v="-117.41437000000001"/>
    <s v="Alberta"/>
  </r>
  <r>
    <d v="2016-06-21T00:00:00"/>
    <d v="2017-06-21T00:00:00"/>
    <n v="14347"/>
    <s v="Canadian Natural Resources Ltd."/>
    <x v="159"/>
    <x v="1"/>
    <n v="1.44"/>
    <n v="32911"/>
    <n v="52.943457000000002"/>
    <n v="-116.742769"/>
    <s v="Alberta"/>
  </r>
  <r>
    <d v="2016-06-23T00:00:00"/>
    <d v="2017-06-23T00:00:00"/>
    <n v="14572"/>
    <s v="Canadian Natural Resources Ltd."/>
    <x v="160"/>
    <x v="1"/>
    <n v="1.44"/>
    <n v="229"/>
    <n v="54.866861"/>
    <n v="-118.798248"/>
    <s v="Alberta"/>
  </r>
  <r>
    <d v="2016-06-24T00:00:00"/>
    <d v="2017-06-24T00:00:00"/>
    <n v="14354"/>
    <s v="Canadian Natural Resources Ltd."/>
    <x v="161"/>
    <x v="1"/>
    <n v="1.44"/>
    <n v="121"/>
    <n v="55.348689999999998"/>
    <n v="-119.39443799999999"/>
    <s v="Alberta"/>
  </r>
  <r>
    <d v="2016-06-24T00:00:00"/>
    <d v="2017-06-24T00:00:00"/>
    <n v="14389"/>
    <s v="Canadian Natural Resources Ltd."/>
    <x v="162"/>
    <x v="1"/>
    <n v="1.44"/>
    <n v="117"/>
    <n v="55.270561999999998"/>
    <n v="-119.22134"/>
    <s v="Alberta"/>
  </r>
  <r>
    <d v="2016-06-24T00:00:00"/>
    <d v="2017-06-24T00:00:00"/>
    <n v="14390"/>
    <s v="Canadian Natural Resources Ltd."/>
    <x v="163"/>
    <x v="1"/>
    <n v="1.44"/>
    <n v="115"/>
    <n v="55.248665000000003"/>
    <n v="-119.18289"/>
    <s v="Alberta"/>
  </r>
  <r>
    <d v="2016-06-26T00:00:00"/>
    <d v="2017-06-26T00:00:00"/>
    <n v="13950"/>
    <s v="Canadian Natural Resources Ltd."/>
    <x v="164"/>
    <x v="5"/>
    <n v="2.2999999999999998"/>
    <n v="44646"/>
    <n v="54.935989999999997"/>
    <n v="-119.07166700000001"/>
    <s v="Alberta"/>
  </r>
  <r>
    <d v="2016-06-26T00:00:00"/>
    <d v="2017-06-26T00:00:00"/>
    <n v="13950"/>
    <s v="Canadian Natural Resources Ltd."/>
    <x v="164"/>
    <x v="5"/>
    <n v="2.2999999999999998"/>
    <n v="44671"/>
    <n v="54.935989999999997"/>
    <n v="-119.07166700000001"/>
    <s v="Alberta"/>
  </r>
  <r>
    <d v="2016-06-26T00:00:00"/>
    <d v="2017-06-26T00:00:00"/>
    <n v="13950"/>
    <s v="Canadian Natural Resources Ltd."/>
    <x v="164"/>
    <x v="5"/>
    <n v="2.2999999999999998"/>
    <n v="44733"/>
    <n v="54.935989999999997"/>
    <n v="-119.07166700000001"/>
    <s v="Alberta"/>
  </r>
  <r>
    <d v="2016-06-26T00:00:00"/>
    <d v="2017-06-26T00:00:00"/>
    <n v="13950"/>
    <s v="Canadian Natural Resources Ltd."/>
    <x v="164"/>
    <x v="2"/>
    <n v="1.44"/>
    <n v="37642"/>
    <n v="54.935989999999997"/>
    <n v="-119.07166700000001"/>
    <s v="Alberta"/>
  </r>
  <r>
    <d v="2016-06-30T00:00:00"/>
    <d v="2017-06-30T00:00:00"/>
    <n v="14398"/>
    <s v="Canadian Natural Resources Ltd."/>
    <x v="4"/>
    <x v="1"/>
    <n v="1.44"/>
    <n v="37254"/>
    <n v="53.688405000000003"/>
    <n v="-116.768715"/>
    <s v="Alberta"/>
  </r>
  <r>
    <d v="2016-07-04T00:00:00"/>
    <d v="2017-07-04T00:00:00"/>
    <n v="14536"/>
    <s v="Canadian Natural Resources Ltd."/>
    <x v="165"/>
    <x v="8"/>
    <n v="2.2999999999999998"/>
    <n v="40738"/>
    <n v="56.579222000000001"/>
    <n v="-119.055325"/>
    <s v="Alberta"/>
  </r>
  <r>
    <d v="2016-07-05T00:00:00"/>
    <d v="2017-07-05T00:00:00"/>
    <n v="14420"/>
    <s v="Canadian Natural Resources Ltd."/>
    <x v="72"/>
    <x v="5"/>
    <n v="2.2999999999999998"/>
    <n v="40772"/>
    <n v="54.608893999999999"/>
    <n v="-119.325419"/>
    <s v="Alberta"/>
  </r>
  <r>
    <d v="2016-07-05T00:00:00"/>
    <d v="2017-07-05T00:00:00"/>
    <n v="14572"/>
    <s v="Canadian Natural Resources Ltd."/>
    <x v="160"/>
    <x v="1"/>
    <n v="1.44"/>
    <s v="1-343"/>
    <n v="54.866861"/>
    <n v="-118.798248"/>
    <s v="Alberta"/>
  </r>
  <r>
    <d v="2016-07-09T00:00:00"/>
    <d v="2017-07-09T00:00:00"/>
    <n v="14630"/>
    <s v="Canadian Natural Resources Ltd."/>
    <x v="166"/>
    <x v="1"/>
    <n v="1.44"/>
    <n v="161"/>
    <n v="56.237158999999998"/>
    <n v="-119.651995"/>
    <s v="Alberta"/>
  </r>
  <r>
    <d v="2016-07-13T00:00:00"/>
    <d v="2017-07-13T00:00:00"/>
    <n v="14638"/>
    <s v="Canadian Natural Resources Ltd."/>
    <x v="167"/>
    <x v="1"/>
    <n v="1.44"/>
    <n v="37549"/>
    <n v="56.674999999999997"/>
    <n v="-121.02500000000001"/>
    <s v="British Columbia"/>
  </r>
  <r>
    <d v="2016-07-13T00:00:00"/>
    <d v="2017-07-13T00:00:00"/>
    <n v="14639"/>
    <s v="Canadian Natural Resources Ltd."/>
    <x v="168"/>
    <x v="1"/>
    <n v="1.44"/>
    <n v="43043"/>
    <n v="56.678100000000001"/>
    <n v="-121.0886"/>
    <s v="British Columbia"/>
  </r>
  <r>
    <d v="2016-07-15T00:00:00"/>
    <d v="2017-07-15T00:00:00"/>
    <n v="14631"/>
    <s v="Canadian Natural Resources Ltd."/>
    <x v="148"/>
    <x v="5"/>
    <n v="2.2999999999999998"/>
    <s v="2-565"/>
    <n v="54.83428"/>
    <n v="-118.65786"/>
    <s v="Alberta"/>
  </r>
  <r>
    <d v="2016-07-15T00:00:00"/>
    <d v="2017-07-15T00:00:00"/>
    <n v="14631"/>
    <s v="Canadian Natural Resources Ltd."/>
    <x v="148"/>
    <x v="5"/>
    <n v="2.2999999999999998"/>
    <s v="2-566"/>
    <n v="54.83428"/>
    <n v="-118.65786"/>
    <s v="Alberta"/>
  </r>
  <r>
    <d v="2016-07-15T00:00:00"/>
    <d v="2017-07-15T00:00:00"/>
    <n v="14631"/>
    <s v="Canadian Natural Resources Ltd."/>
    <x v="148"/>
    <x v="5"/>
    <n v="2.2999999999999998"/>
    <n v="44723"/>
    <n v="54.83428"/>
    <n v="-118.65786"/>
    <s v="Alberta"/>
  </r>
  <r>
    <d v="2016-07-15T00:00:00"/>
    <d v="2017-07-15T00:00:00"/>
    <n v="14631"/>
    <s v="Canadian Natural Resources Ltd."/>
    <x v="148"/>
    <x v="10"/>
    <n v="1.44"/>
    <s v="1-357"/>
    <n v="54.83428"/>
    <n v="-118.65786"/>
    <s v="Alberta"/>
  </r>
  <r>
    <d v="2016-07-15T00:00:00"/>
    <d v="2017-07-15T00:00:00"/>
    <n v="14631"/>
    <s v="Canadian Natural Resources Ltd."/>
    <x v="148"/>
    <x v="10"/>
    <n v="1.44"/>
    <s v="1-358"/>
    <n v="54.83428"/>
    <n v="-118.65786"/>
    <s v="Alberta"/>
  </r>
  <r>
    <d v="2016-07-15T00:00:00"/>
    <d v="2017-07-15T00:00:00"/>
    <n v="14631"/>
    <s v="Canadian Natural Resources Ltd."/>
    <x v="148"/>
    <x v="10"/>
    <n v="1.44"/>
    <s v="1-359"/>
    <n v="54.83428"/>
    <n v="-118.65786"/>
    <s v="Alberta"/>
  </r>
  <r>
    <d v="2016-07-22T00:00:00"/>
    <d v="2017-07-22T00:00:00"/>
    <n v="14829"/>
    <s v="Canadian Natural Resources Ltd."/>
    <x v="0"/>
    <x v="1"/>
    <n v="1.44"/>
    <n v="179"/>
    <n v="55.397730000000003"/>
    <n v="-119.59321"/>
    <s v="Alberta"/>
  </r>
  <r>
    <d v="2016-07-22T00:00:00"/>
    <d v="2017-07-22T00:00:00"/>
    <n v="14829"/>
    <s v="Canadian Natural Resources Ltd."/>
    <x v="0"/>
    <x v="1"/>
    <n v="1.44"/>
    <n v="33096"/>
    <n v="55.397730000000003"/>
    <n v="-119.59321"/>
    <s v="Alberta"/>
  </r>
  <r>
    <d v="2016-07-22T00:00:00"/>
    <d v="2017-07-22T00:00:00"/>
    <n v="14829"/>
    <s v="Canadian Natural Resources Ltd."/>
    <x v="0"/>
    <x v="5"/>
    <n v="2.2999999999999998"/>
    <s v="2-546"/>
    <n v="55.397730000000003"/>
    <n v="-119.59321"/>
    <s v="Alberta"/>
  </r>
  <r>
    <d v="2016-07-29T00:00:00"/>
    <d v="2017-07-29T00:00:00"/>
    <n v="14754"/>
    <s v="Canadian Natural Resources Ltd."/>
    <x v="123"/>
    <x v="2"/>
    <n v="1.44"/>
    <n v="33002"/>
    <n v="54.939521999999997"/>
    <n v="-117.239682"/>
    <s v="Alberta"/>
  </r>
  <r>
    <d v="2016-07-29T00:00:00"/>
    <d v="2017-07-29T00:00:00"/>
    <n v="14754"/>
    <s v="Canadian Natural Resources Ltd."/>
    <x v="123"/>
    <x v="2"/>
    <n v="1.44"/>
    <n v="37217"/>
    <n v="54.939521999999997"/>
    <n v="-117.239682"/>
    <s v="Alberta"/>
  </r>
  <r>
    <d v="2016-07-29T00:00:00"/>
    <d v="2017-07-29T00:00:00"/>
    <n v="14888"/>
    <s v="Canadian Natural Resources Ltd."/>
    <x v="110"/>
    <x v="1"/>
    <n v="1.44"/>
    <n v="87"/>
    <n v="55.299655000000001"/>
    <n v="-119.144424"/>
    <s v="Alberta"/>
  </r>
  <r>
    <d v="2016-07-29T00:00:00"/>
    <d v="2017-07-29T00:00:00"/>
    <n v="14888"/>
    <s v="Canadian Natural Resources Ltd."/>
    <x v="110"/>
    <x v="1"/>
    <n v="1.44"/>
    <n v="88"/>
    <n v="55.299655000000001"/>
    <n v="-119.144424"/>
    <s v="Alberta"/>
  </r>
  <r>
    <d v="2016-08-13T00:00:00"/>
    <d v="2017-08-13T00:00:00"/>
    <n v="14968"/>
    <s v="Canadian Natural Resources Ltd."/>
    <x v="86"/>
    <x v="1"/>
    <n v="1.44"/>
    <n v="227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228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43064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43065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72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74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77"/>
    <n v="56.568330000000003"/>
    <n v="-118.44947999999999"/>
    <s v="Alberta"/>
  </r>
  <r>
    <d v="2016-08-13T00:00:00"/>
    <d v="2017-08-13T00:00:00"/>
    <n v="14968"/>
    <s v="Canadian Natural Resources Ltd."/>
    <x v="86"/>
    <x v="1"/>
    <n v="1.44"/>
    <n v="78"/>
    <n v="56.568330000000003"/>
    <n v="-118.44947999999999"/>
    <s v="Alberta"/>
  </r>
  <r>
    <d v="2016-08-13T00:00:00"/>
    <d v="2017-08-13T00:00:00"/>
    <n v="14968"/>
    <s v="Canadian Natural Resources Ltd."/>
    <x v="86"/>
    <x v="5"/>
    <n v="2.2999999999999998"/>
    <s v="2-394"/>
    <n v="56.568330000000003"/>
    <n v="-118.44947999999999"/>
    <s v="Alberta"/>
  </r>
  <r>
    <d v="2016-08-13T00:00:00"/>
    <d v="2017-08-13T00:00:00"/>
    <n v="14968"/>
    <s v="Canadian Natural Resources Ltd."/>
    <x v="86"/>
    <x v="5"/>
    <n v="2.2999999999999998"/>
    <s v="2-395"/>
    <n v="56.568330000000003"/>
    <n v="-118.44947999999999"/>
    <s v="Alberta"/>
  </r>
  <r>
    <d v="2016-08-13T00:00:00"/>
    <d v="2017-08-13T00:00:00"/>
    <n v="14968"/>
    <s v="Canadian Natural Resources Ltd."/>
    <x v="86"/>
    <x v="5"/>
    <n v="2.2999999999999998"/>
    <s v="2-455"/>
    <n v="56.568330000000003"/>
    <n v="-118.44947999999999"/>
    <s v="Alberta"/>
  </r>
  <r>
    <d v="2016-08-15T00:00:00"/>
    <d v="2017-08-15T00:00:00"/>
    <n v="15030"/>
    <s v="Canadian Natural Resources Ltd."/>
    <x v="169"/>
    <x v="5"/>
    <n v="2.2999999999999998"/>
    <s v="2-457"/>
    <n v="54.965103999999997"/>
    <n v="-119.32594400000001"/>
    <s v="Alberta"/>
  </r>
  <r>
    <d v="2016-08-15T00:00:00"/>
    <d v="2017-08-15T00:00:00"/>
    <n v="15031"/>
    <s v="Canadian Natural Resources Ltd."/>
    <x v="170"/>
    <x v="1"/>
    <n v="1.44"/>
    <n v="33000"/>
    <n v="54.950575999999998"/>
    <n v="-119.433983"/>
    <s v="Alberta"/>
  </r>
  <r>
    <d v="2016-08-15T00:00:00"/>
    <d v="2017-08-15T00:00:00"/>
    <n v="15032"/>
    <s v="Canadian Natural Resources Ltd."/>
    <x v="171"/>
    <x v="5"/>
    <n v="2.2999999999999998"/>
    <n v="41817"/>
    <n v="54.877817"/>
    <n v="-119.26870099999999"/>
    <s v="Alberta"/>
  </r>
  <r>
    <d v="2016-08-15T00:00:00"/>
    <d v="2017-08-15T00:00:00"/>
    <n v="15033"/>
    <s v="Canadian Natural Resources Ltd."/>
    <x v="172"/>
    <x v="1"/>
    <n v="1.44"/>
    <n v="33115"/>
    <n v="54.976067999999998"/>
    <n v="-119.071742"/>
    <s v="Alberta"/>
  </r>
  <r>
    <d v="2016-08-15T00:00:00"/>
    <d v="2017-08-15T00:00:00"/>
    <n v="15034"/>
    <s v="Canadian Natural Resources Ltd."/>
    <x v="173"/>
    <x v="1"/>
    <n v="1.44"/>
    <s v="1-284"/>
    <n v="54.910758999999999"/>
    <n v="-119.001649"/>
    <s v="Alberta"/>
  </r>
  <r>
    <d v="2016-08-15T00:00:00"/>
    <d v="2017-08-15T00:00:00"/>
    <n v="15232"/>
    <s v="Canadian Natural Resources Ltd."/>
    <x v="30"/>
    <x v="5"/>
    <n v="2.2999999999999998"/>
    <s v="2-368"/>
    <n v="55.281356000000002"/>
    <n v="-119.093175"/>
    <s v="Alberta"/>
  </r>
  <r>
    <d v="2016-08-19T00:00:00"/>
    <d v="2017-08-19T00:00:00"/>
    <n v="15182"/>
    <s v="Canadian Natural Resources Ltd."/>
    <x v="109"/>
    <x v="5"/>
    <n v="2.2999999999999998"/>
    <s v="2-316"/>
    <n v="54.954149999999998"/>
    <n v="-119.192453"/>
    <s v="Alberta"/>
  </r>
  <r>
    <d v="2016-08-19T00:00:00"/>
    <d v="2017-08-19T00:00:00"/>
    <n v="15182"/>
    <s v="Canadian Natural Resources Ltd."/>
    <x v="109"/>
    <x v="5"/>
    <n v="2.2999999999999998"/>
    <s v="2-325"/>
    <n v="54.954149999999998"/>
    <n v="-119.192453"/>
    <s v="Alberta"/>
  </r>
  <r>
    <d v="2016-08-19T00:00:00"/>
    <d v="2017-08-19T00:00:00"/>
    <n v="15182"/>
    <s v="Canadian Natural Resources Ltd."/>
    <x v="109"/>
    <x v="5"/>
    <n v="2.2999999999999998"/>
    <n v="41845"/>
    <n v="54.954149999999998"/>
    <n v="-119.192453"/>
    <s v="Alberta"/>
  </r>
  <r>
    <d v="2016-08-21T00:00:00"/>
    <d v="2017-08-21T00:00:00"/>
    <n v="15232"/>
    <s v="Canadian Natural Resources Ltd."/>
    <x v="30"/>
    <x v="5"/>
    <n v="2.2999999999999998"/>
    <n v="43207"/>
    <n v="55.281356000000002"/>
    <n v="-119.093175"/>
    <s v="Alberta"/>
  </r>
  <r>
    <d v="2016-08-21T00:00:00"/>
    <d v="2017-08-21T00:00:00"/>
    <n v="15233"/>
    <s v="Canadian Natural Resources Ltd."/>
    <x v="109"/>
    <x v="1"/>
    <n v="1.44"/>
    <d v="2016-01-19T00:00:00"/>
    <n v="54.954149999999998"/>
    <n v="-119.192453"/>
    <s v="Alberta"/>
  </r>
  <r>
    <d v="2016-08-21T00:00:00"/>
    <d v="2017-08-21T00:00:00"/>
    <n v="15233"/>
    <s v="Canadian Natural Resources Ltd."/>
    <x v="109"/>
    <x v="1"/>
    <n v="1.44"/>
    <s v="1-330"/>
    <n v="54.954149999999998"/>
    <n v="-119.192453"/>
    <s v="Alberta"/>
  </r>
  <r>
    <d v="2016-08-21T00:00:00"/>
    <d v="2017-08-21T00:00:00"/>
    <n v="15233"/>
    <s v="Canadian Natural Resources Ltd."/>
    <x v="109"/>
    <x v="1"/>
    <n v="1.44"/>
    <n v="40266"/>
    <n v="54.954149999999998"/>
    <n v="-119.192453"/>
    <s v="Alberta"/>
  </r>
  <r>
    <d v="2016-08-26T00:00:00"/>
    <d v="2017-08-26T00:00:00"/>
    <n v="15377"/>
    <s v="Canadian Natural Resources Ltd."/>
    <x v="174"/>
    <x v="5"/>
    <n v="2.2999999999999998"/>
    <s v="2-392"/>
    <n v="54.667076999999999"/>
    <n v="-119.123892"/>
    <s v="Alberta"/>
  </r>
  <r>
    <d v="2016-08-26T00:00:00"/>
    <d v="2017-08-26T00:00:00"/>
    <n v="15379"/>
    <s v="Canadian Natural Resources Ltd."/>
    <x v="78"/>
    <x v="1"/>
    <n v="1.44"/>
    <n v="32538"/>
    <n v="54.721637000000001"/>
    <n v="-119.104985"/>
    <s v="Alberta"/>
  </r>
  <r>
    <d v="2016-08-26T00:00:00"/>
    <d v="2017-08-26T00:00:00"/>
    <n v="15379"/>
    <s v="Canadian Natural Resources Ltd."/>
    <x v="78"/>
    <x v="5"/>
    <n v="2.2999999999999998"/>
    <s v="2-391"/>
    <n v="54.721637000000001"/>
    <n v="-119.104985"/>
    <s v="Alberta"/>
  </r>
  <r>
    <d v="2016-08-26T00:00:00"/>
    <d v="2017-08-26T00:00:00"/>
    <n v="15381"/>
    <s v="Canadian Natural Resources Ltd."/>
    <x v="175"/>
    <x v="1"/>
    <n v="1.44"/>
    <n v="33071"/>
    <n v="54.663469999999997"/>
    <n v="-119.029403"/>
    <s v="Alberta"/>
  </r>
  <r>
    <d v="2016-08-26T00:00:00"/>
    <d v="2017-08-26T00:00:00"/>
    <n v="15383"/>
    <s v="Canadian Natural Resources Ltd."/>
    <x v="176"/>
    <x v="1"/>
    <n v="1.44"/>
    <n v="32515"/>
    <n v="54.663376999999997"/>
    <n v="-119.02310199999999"/>
    <s v="Alberta"/>
  </r>
  <r>
    <d v="2016-09-06T00:00:00"/>
    <d v="2017-09-06T00:00:00"/>
    <n v="15504"/>
    <s v="Canadian Natural Resources Ltd."/>
    <x v="177"/>
    <x v="1"/>
    <n v="1.44"/>
    <s v="1-33120"/>
    <n v="55.256079999999997"/>
    <n v="-118.40103000000001"/>
    <s v="Alberta"/>
  </r>
  <r>
    <d v="2016-09-15T00:00:00"/>
    <d v="2017-09-15T00:00:00"/>
    <n v="15530"/>
    <s v="Canadian Natural Resources Ltd."/>
    <x v="38"/>
    <x v="1"/>
    <n v="1.44"/>
    <s v="1-112"/>
    <n v="54.627029999999998"/>
    <n v="-117.46437"/>
    <s v="Alberta"/>
  </r>
  <r>
    <d v="2016-09-15T00:00:00"/>
    <d v="2017-09-15T00:00:00"/>
    <n v="15530"/>
    <s v="Canadian Natural Resources Ltd."/>
    <x v="38"/>
    <x v="1"/>
    <n v="1.44"/>
    <n v="113"/>
    <n v="54.627029999999998"/>
    <n v="-117.46437"/>
    <s v="Alberta"/>
  </r>
  <r>
    <d v="2016-09-15T00:00:00"/>
    <d v="2017-09-15T00:00:00"/>
    <n v="15530"/>
    <s v="Canadian Natural Resources Ltd."/>
    <x v="38"/>
    <x v="5"/>
    <n v="2.2999999999999998"/>
    <d v="2016-02-04T00:00:00"/>
    <n v="54.627029999999998"/>
    <n v="-117.46437"/>
    <s v="Alberta"/>
  </r>
  <r>
    <d v="2016-09-15T00:00:00"/>
    <d v="2017-09-15T00:00:00"/>
    <n v="15559"/>
    <s v="Canadian Natural Resources Ltd."/>
    <x v="50"/>
    <x v="1"/>
    <n v="1.44"/>
    <n v="43169"/>
    <n v="55.201703999999999"/>
    <n v="-117.91498799999999"/>
    <s v="Alberta"/>
  </r>
  <r>
    <d v="2016-09-15T00:00:00"/>
    <d v="2017-09-15T00:00:00"/>
    <n v="15559"/>
    <s v="Canadian Natural Resources Ltd."/>
    <x v="50"/>
    <x v="1"/>
    <n v="1.44"/>
    <n v="43174"/>
    <n v="55.201703999999999"/>
    <n v="-117.91498799999999"/>
    <s v="Alberta"/>
  </r>
  <r>
    <d v="2016-09-15T00:00:00"/>
    <d v="2017-09-15T00:00:00"/>
    <n v="15559"/>
    <s v="Canadian Natural Resources Ltd."/>
    <x v="50"/>
    <x v="1"/>
    <n v="1.44"/>
    <n v="43180"/>
    <n v="55.201703999999999"/>
    <n v="-117.91498799999999"/>
    <s v="Alberta"/>
  </r>
  <r>
    <d v="2016-09-15T00:00:00"/>
    <d v="2017-09-15T00:00:00"/>
    <n v="15559"/>
    <s v="Canadian Natural Resources Ltd."/>
    <x v="50"/>
    <x v="5"/>
    <n v="2.2999999999999998"/>
    <s v="2-418"/>
    <n v="55.201703999999999"/>
    <n v="-117.91498799999999"/>
    <s v="Alberta"/>
  </r>
  <r>
    <d v="2016-09-16T00:00:00"/>
    <d v="2017-09-16T00:00:00"/>
    <n v="15657"/>
    <s v="Canadian Natural Resources Ltd."/>
    <x v="148"/>
    <x v="10"/>
    <n v="1.44"/>
    <s v="1-370"/>
    <n v="54.83428"/>
    <n v="-118.65786"/>
    <s v="Alberta"/>
  </r>
  <r>
    <d v="2016-09-16T00:00:00"/>
    <d v="2017-09-16T00:00:00"/>
    <n v="15657"/>
    <s v="Canadian Natural Resources Ltd."/>
    <x v="148"/>
    <x v="10"/>
    <n v="1.44"/>
    <s v="1-371"/>
    <n v="54.83428"/>
    <n v="-118.65786"/>
    <s v="Alberta"/>
  </r>
  <r>
    <d v="2016-09-18T00:00:00"/>
    <d v="2017-09-18T00:00:00"/>
    <n v="15659"/>
    <s v="Canadian Natural Resources Ltd."/>
    <x v="178"/>
    <x v="1"/>
    <n v="1.44"/>
    <n v="32551"/>
    <n v="55.343187"/>
    <n v="-119.464952"/>
    <s v="Alberta"/>
  </r>
  <r>
    <d v="2016-09-18T00:00:00"/>
    <d v="2017-09-18T00:00:00"/>
    <n v="15660"/>
    <s v="Canadian Natural Resources Ltd."/>
    <x v="179"/>
    <x v="1"/>
    <n v="1.44"/>
    <n v="32523"/>
    <n v="55.564920999999998"/>
    <n v="-119.632637"/>
    <s v="Alberta"/>
  </r>
  <r>
    <d v="2016-09-18T00:00:00"/>
    <d v="2017-09-18T00:00:00"/>
    <n v="15662"/>
    <s v="Canadian Natural Resources Ltd."/>
    <x v="180"/>
    <x v="1"/>
    <n v="1.44"/>
    <s v="1-278"/>
    <n v="55.434130000000003"/>
    <n v="-119.599537"/>
    <s v="Alberta"/>
  </r>
  <r>
    <d v="2016-09-18T00:00:00"/>
    <d v="2017-09-18T00:00:00"/>
    <n v="15664"/>
    <s v="Canadian Natural Resources Ltd."/>
    <x v="64"/>
    <x v="1"/>
    <n v="1.44"/>
    <n v="32998"/>
    <n v="55.306807999999997"/>
    <n v="-119.52902899999999"/>
    <s v="Alberta"/>
  </r>
  <r>
    <d v="2016-09-22T00:00:00"/>
    <d v="2017-09-22T00:00:00"/>
    <n v="15649"/>
    <s v="Canadian Natural Resources Ltd."/>
    <x v="125"/>
    <x v="1"/>
    <n v="1.44"/>
    <n v="43099"/>
    <n v="57.502580000000002"/>
    <n v="-118.7424"/>
    <s v="Alberta"/>
  </r>
  <r>
    <d v="2016-09-22T00:00:00"/>
    <d v="2017-09-22T00:00:00"/>
    <n v="15649"/>
    <s v="Canadian Natural Resources Ltd."/>
    <x v="125"/>
    <x v="1"/>
    <n v="1.44"/>
    <n v="63"/>
    <n v="57.502580000000002"/>
    <n v="-118.7424"/>
    <s v="Alberta"/>
  </r>
  <r>
    <d v="2016-09-22T00:00:00"/>
    <d v="2017-09-22T00:00:00"/>
    <n v="15650"/>
    <s v="Canadian Natural Resources Ltd."/>
    <x v="60"/>
    <x v="1"/>
    <n v="1.44"/>
    <n v="40272"/>
    <n v="57.418987999999999"/>
    <n v="-118.938756"/>
    <s v="Alberta"/>
  </r>
  <r>
    <d v="2016-09-22T00:00:00"/>
    <d v="2017-09-22T00:00:00"/>
    <n v="15651"/>
    <s v="Canadian Natural Resources Ltd."/>
    <x v="181"/>
    <x v="1"/>
    <n v="1.44"/>
    <n v="42982"/>
    <n v="57.193486"/>
    <n v="-118.198672"/>
    <s v="Alberta"/>
  </r>
  <r>
    <d v="2016-09-24T00:00:00"/>
    <d v="2017-09-24T00:00:00"/>
    <n v="15701"/>
    <s v="Canadian Natural Resources Ltd."/>
    <x v="67"/>
    <x v="5"/>
    <n v="2.2999999999999998"/>
    <n v="44699"/>
    <n v="55.37968"/>
    <n v="-118.49661999999999"/>
    <s v="Alberta"/>
  </r>
  <r>
    <d v="2016-09-25T00:00:00"/>
    <d v="2017-09-25T00:00:00"/>
    <n v="15764"/>
    <s v="Canadian Natural Resources Ltd."/>
    <x v="93"/>
    <x v="1"/>
    <n v="1.44"/>
    <s v="1-272"/>
    <n v="54.459707999999999"/>
    <n v="-119.71602"/>
    <s v="Alberta"/>
  </r>
  <r>
    <d v="2016-09-25T00:00:00"/>
    <d v="2017-09-25T00:00:00"/>
    <n v="15795"/>
    <s v="Canadian Natural Resources Ltd."/>
    <x v="182"/>
    <x v="1"/>
    <n v="1.44"/>
    <n v="216"/>
    <n v="54.492432999999998"/>
    <n v="-119.892591"/>
    <s v="Alberta"/>
  </r>
  <r>
    <d v="2016-09-25T00:00:00"/>
    <d v="2017-09-25T00:00:00"/>
    <n v="15795"/>
    <s v="Canadian Natural Resources Ltd."/>
    <x v="182"/>
    <x v="1"/>
    <n v="1.44"/>
    <n v="58"/>
    <n v="54.492432999999998"/>
    <n v="-119.892591"/>
    <s v="Alberta"/>
  </r>
  <r>
    <d v="2016-09-26T00:00:00"/>
    <d v="2017-09-26T00:00:00"/>
    <n v="15757"/>
    <s v="Canadian Natural Resources Ltd."/>
    <x v="104"/>
    <x v="1"/>
    <n v="1.44"/>
    <n v="43071"/>
    <n v="54.899583999999997"/>
    <n v="-118.925425"/>
    <s v="Alberta"/>
  </r>
  <r>
    <d v="2016-09-15T00:00:00"/>
    <d v="2017-09-27T00:00:00"/>
    <n v="15530"/>
    <s v="Canadian Natural Resources Ltd."/>
    <x v="38"/>
    <x v="1"/>
    <n v="1.44"/>
    <n v="42966"/>
    <n v="54.627029999999998"/>
    <n v="-117.46437"/>
    <s v="Alberta"/>
  </r>
  <r>
    <d v="2016-09-28T00:00:00"/>
    <d v="2017-09-28T00:00:00"/>
    <n v="15797"/>
    <s v="Canadian Natural Resources Ltd."/>
    <x v="123"/>
    <x v="2"/>
    <n v="1.44"/>
    <n v="43014"/>
    <n v="54.939521999999997"/>
    <n v="-117.239682"/>
    <s v="Alberta"/>
  </r>
  <r>
    <d v="2016-09-28T00:00:00"/>
    <d v="2017-09-28T00:00:00"/>
    <n v="15798"/>
    <s v="Canadian Natural Resources Ltd."/>
    <x v="142"/>
    <x v="4"/>
    <n v="1.44"/>
    <n v="32479"/>
    <n v="54.957600999999997"/>
    <n v="-117.207913"/>
    <s v="Alberta"/>
  </r>
  <r>
    <d v="2016-09-28T00:00:00"/>
    <d v="2017-09-28T00:00:00"/>
    <n v="15799"/>
    <s v="Canadian Natural Resources Ltd."/>
    <x v="183"/>
    <x v="2"/>
    <n v="1.44"/>
    <n v="46948"/>
    <n v="54.950434000000001"/>
    <n v="-117.207908"/>
    <s v="Alberta"/>
  </r>
  <r>
    <d v="2016-09-28T00:00:00"/>
    <d v="2017-09-28T00:00:00"/>
    <n v="15810"/>
    <s v="Canadian Natural Resources Ltd."/>
    <x v="184"/>
    <x v="2"/>
    <n v="1.44"/>
    <s v="1-40246"/>
    <n v="53.499228000000002"/>
    <n v="-116.805358"/>
    <s v="Alberta"/>
  </r>
  <r>
    <d v="2016-09-28T00:00:00"/>
    <d v="2017-09-28T00:00:00"/>
    <n v="15810"/>
    <s v="Canadian Natural Resources Ltd."/>
    <x v="184"/>
    <x v="2"/>
    <n v="1.44"/>
    <s v="1-46910"/>
    <n v="53.499228000000002"/>
    <n v="-116.805358"/>
    <s v="Alberta"/>
  </r>
  <r>
    <d v="2016-09-29T00:00:00"/>
    <d v="2017-09-29T00:00:00"/>
    <n v="15758"/>
    <s v="Canadian Natural Resources Ltd."/>
    <x v="185"/>
    <x v="1"/>
    <n v="1.44"/>
    <n v="43034"/>
    <n v="54.856073000000002"/>
    <n v="-119.008048"/>
    <s v="Alberta"/>
  </r>
  <r>
    <d v="2016-09-29T00:00:00"/>
    <d v="2017-09-29T00:00:00"/>
    <n v="15760"/>
    <s v="Canadian Natural Resources Ltd."/>
    <x v="186"/>
    <x v="1"/>
    <n v="1.44"/>
    <n v="40248"/>
    <n v="55.001576"/>
    <n v="-118.944495"/>
    <s v="Alberta"/>
  </r>
  <r>
    <d v="2016-10-04T00:00:00"/>
    <d v="2017-10-04T00:00:00"/>
    <n v="14631"/>
    <s v="Canadian Natural Resources Ltd."/>
    <x v="148"/>
    <x v="6"/>
    <n v="0.8"/>
    <s v="1-100"/>
    <n v="54.83428"/>
    <n v="-118.65786"/>
    <s v="Alberta"/>
  </r>
  <r>
    <d v="2016-10-07T00:00:00"/>
    <d v="2017-10-07T00:00:00"/>
    <n v="15908"/>
    <s v="Canadian Natural Resources Ltd."/>
    <x v="187"/>
    <x v="1"/>
    <n v="1.44"/>
    <n v="33128"/>
    <n v="56.347335000000001"/>
    <n v="-119.190748"/>
    <s v="Alberta"/>
  </r>
  <r>
    <d v="2016-10-07T00:00:00"/>
    <d v="2017-10-07T00:00:00"/>
    <n v="15908"/>
    <s v="Canadian Natural Resources Ltd."/>
    <x v="187"/>
    <x v="1"/>
    <n v="1.44"/>
    <n v="37556"/>
    <n v="56.347335000000001"/>
    <n v="-119.190748"/>
    <s v="Alberta"/>
  </r>
  <r>
    <d v="2016-10-07T00:00:00"/>
    <d v="2017-10-07T00:00:00"/>
    <n v="15991"/>
    <s v="Canadian Natural Resources Ltd."/>
    <x v="188"/>
    <x v="1"/>
    <n v="1.44"/>
    <n v="37285"/>
    <n v="55.474049999999998"/>
    <n v="-119.85861199999999"/>
    <s v="Alberta"/>
  </r>
  <r>
    <d v="2016-10-07T00:00:00"/>
    <d v="2017-10-07T00:00:00"/>
    <n v="15992"/>
    <s v="Canadian Natural Resources Ltd."/>
    <x v="189"/>
    <x v="1"/>
    <n v="1.44"/>
    <n v="37290"/>
    <n v="55.503149000000001"/>
    <n v="-119.858608"/>
    <s v="Alberta"/>
  </r>
  <r>
    <d v="2016-10-13T00:00:00"/>
    <d v="2017-10-13T00:00:00"/>
    <n v="15947"/>
    <s v="Canadian Natural Resources Ltd."/>
    <x v="58"/>
    <x v="1"/>
    <n v="1.44"/>
    <n v="32512"/>
    <n v="54.71443"/>
    <n v="-118.67061"/>
    <s v="Alberta"/>
  </r>
  <r>
    <d v="2016-10-13T00:00:00"/>
    <d v="2017-10-13T00:00:00"/>
    <n v="15947"/>
    <s v="Canadian Natural Resources Ltd."/>
    <x v="58"/>
    <x v="1"/>
    <n v="1.44"/>
    <n v="37309"/>
    <n v="54.71443"/>
    <n v="-118.67061"/>
    <s v="Alberta"/>
  </r>
  <r>
    <d v="2016-10-13T00:00:00"/>
    <d v="2017-10-13T00:00:00"/>
    <n v="15947"/>
    <s v="Canadian Natural Resources Ltd."/>
    <x v="58"/>
    <x v="7"/>
    <n v="2.2999999999999998"/>
    <n v="37700"/>
    <n v="54.71443"/>
    <n v="-118.67061"/>
    <s v="Alberta"/>
  </r>
  <r>
    <d v="2016-10-13T00:00:00"/>
    <d v="2017-10-13T00:00:00"/>
    <n v="15948"/>
    <s v="Canadian Natural Resources Ltd."/>
    <x v="190"/>
    <x v="1"/>
    <n v="1.44"/>
    <n v="37259"/>
    <n v="54.696029000000003"/>
    <n v="-118.607749"/>
    <s v="Alberta"/>
  </r>
  <r>
    <d v="2016-10-13T00:00:00"/>
    <d v="2017-10-13T00:00:00"/>
    <n v="15948"/>
    <s v="Canadian Natural Resources Ltd."/>
    <x v="190"/>
    <x v="2"/>
    <n v="1.44"/>
    <n v="39827"/>
    <n v="54.696029000000003"/>
    <n v="-118.607749"/>
    <s v="Alberta"/>
  </r>
  <r>
    <d v="2016-10-14T00:00:00"/>
    <d v="2017-10-14T00:00:00"/>
    <n v="16097"/>
    <s v="Canadian Natural Resources Ltd."/>
    <x v="123"/>
    <x v="10"/>
    <n v="1.44"/>
    <n v="36282"/>
    <n v="54.939521999999997"/>
    <n v="-117.239682"/>
    <s v="Alberta"/>
  </r>
  <r>
    <d v="2016-10-15T00:00:00"/>
    <d v="2017-10-15T00:00:00"/>
    <n v="16056"/>
    <s v="Canadian Natural Resources Ltd."/>
    <x v="107"/>
    <x v="1"/>
    <n v="1.44"/>
    <n v="37316"/>
    <n v="55.543230000000001"/>
    <n v="-119.02503"/>
    <s v="Alberta"/>
  </r>
  <r>
    <d v="2016-10-20T00:00:00"/>
    <d v="2017-10-20T00:00:00"/>
    <n v="16064"/>
    <s v="Canadian Natural Resources Ltd."/>
    <x v="165"/>
    <x v="5"/>
    <n v="2.2999999999999998"/>
    <d v="2016-02-26T00:00:00"/>
    <n v="56.579222000000001"/>
    <n v="-119.055325"/>
    <s v="Alberta"/>
  </r>
  <r>
    <d v="2016-10-20T00:00:00"/>
    <d v="2017-10-20T00:00:00"/>
    <n v="16064"/>
    <s v="Canadian Natural Resources Ltd."/>
    <x v="165"/>
    <x v="5"/>
    <n v="2.2999999999999998"/>
    <n v="43196"/>
    <n v="56.579222000000001"/>
    <n v="-119.055325"/>
    <s v="Alberta"/>
  </r>
  <r>
    <d v="2016-10-20T00:00:00"/>
    <d v="2017-10-20T00:00:00"/>
    <n v="16064"/>
    <s v="Canadian Natural Resources Ltd."/>
    <x v="165"/>
    <x v="2"/>
    <n v="1.44"/>
    <n v="37713"/>
    <n v="56.579222000000001"/>
    <n v="-119.055325"/>
    <s v="Alberta"/>
  </r>
  <r>
    <d v="2016-10-31T00:00:00"/>
    <d v="2017-10-31T00:00:00"/>
    <n v="16318"/>
    <s v="Canadian Natural Resources Ltd."/>
    <x v="123"/>
    <x v="5"/>
    <n v="2.2999999999999998"/>
    <n v="44694"/>
    <n v="54.939521999999997"/>
    <n v="-117.239682"/>
    <s v="Alberta"/>
  </r>
  <r>
    <d v="2016-10-31T00:00:00"/>
    <d v="2017-10-31T00:00:00"/>
    <n v="16318"/>
    <s v="Canadian Natural Resources Ltd."/>
    <x v="123"/>
    <x v="5"/>
    <n v="2.2999999999999998"/>
    <n v="44725"/>
    <n v="54.939521999999997"/>
    <n v="-117.239682"/>
    <s v="Alberta"/>
  </r>
  <r>
    <d v="2016-10-31T00:00:00"/>
    <d v="2017-10-31T00:00:00"/>
    <n v="16318"/>
    <s v="Canadian Natural Resources Ltd."/>
    <x v="123"/>
    <x v="5"/>
    <n v="2.2999999999999998"/>
    <n v="44738"/>
    <n v="54.939521999999997"/>
    <n v="-117.239682"/>
    <s v="Alberta"/>
  </r>
  <r>
    <d v="2016-10-31T00:00:00"/>
    <d v="2017-10-31T00:00:00"/>
    <n v="16318"/>
    <s v="Canadian Natural Resources Ltd."/>
    <x v="123"/>
    <x v="10"/>
    <n v="1.44"/>
    <n v="36300"/>
    <n v="54.939521999999997"/>
    <n v="-117.239682"/>
    <s v="Alberta"/>
  </r>
  <r>
    <d v="2016-10-31T00:00:00"/>
    <d v="2017-10-31T00:00:00"/>
    <n v="16318"/>
    <s v="Canadian Natural Resources Ltd."/>
    <x v="123"/>
    <x v="10"/>
    <n v="1.44"/>
    <n v="36303"/>
    <n v="54.939521999999997"/>
    <n v="-117.239682"/>
    <s v="Alberta"/>
  </r>
  <r>
    <d v="2016-10-31T00:00:00"/>
    <d v="2017-10-31T00:00:00"/>
    <n v="16318"/>
    <s v="Canadian Natural Resources Ltd."/>
    <x v="123"/>
    <x v="10"/>
    <n v="1.44"/>
    <n v="37577"/>
    <n v="54.939521999999997"/>
    <n v="-117.239682"/>
    <s v="Alberta"/>
  </r>
  <r>
    <d v="2016-11-02T00:00:00"/>
    <d v="2017-11-02T00:00:00"/>
    <n v="16370"/>
    <s v="Canadian Natural Resources Ltd."/>
    <x v="109"/>
    <x v="2"/>
    <n v="1.44"/>
    <n v="40314"/>
    <n v="54.954149999999998"/>
    <n v="-119.192453"/>
    <s v="Albert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SD">
  <location ref="N9:Z202" firstHeaderRow="1" firstDataRow="2" firstDataCol="1"/>
  <pivotFields count="11">
    <pivotField numFmtId="15" showAll="0"/>
    <pivotField showAll="0"/>
    <pivotField showAll="0"/>
    <pivotField showAll="0"/>
    <pivotField axis="axisRow" showAll="0">
      <items count="192">
        <item x="74"/>
        <item x="179"/>
        <item x="145"/>
        <item x="88"/>
        <item x="93"/>
        <item x="3"/>
        <item x="184"/>
        <item x="17"/>
        <item x="151"/>
        <item x="123"/>
        <item x="18"/>
        <item x="122"/>
        <item x="160"/>
        <item x="91"/>
        <item x="32"/>
        <item x="59"/>
        <item x="128"/>
        <item x="141"/>
        <item x="161"/>
        <item x="118"/>
        <item x="180"/>
        <item x="76"/>
        <item x="173"/>
        <item x="35"/>
        <item x="181"/>
        <item x="50"/>
        <item x="37"/>
        <item x="33"/>
        <item x="89"/>
        <item x="102"/>
        <item x="83"/>
        <item x="4"/>
        <item x="73"/>
        <item x="75"/>
        <item x="176"/>
        <item x="19"/>
        <item x="68"/>
        <item x="69"/>
        <item x="48"/>
        <item x="109"/>
        <item x="8"/>
        <item x="140"/>
        <item x="29"/>
        <item x="78"/>
        <item x="86"/>
        <item x="106"/>
        <item x="175"/>
        <item x="155"/>
        <item x="40"/>
        <item x="135"/>
        <item x="121"/>
        <item x="115"/>
        <item x="152"/>
        <item x="44"/>
        <item x="46"/>
        <item x="185"/>
        <item x="150"/>
        <item x="64"/>
        <item x="72"/>
        <item x="143"/>
        <item x="66"/>
        <item x="5"/>
        <item x="25"/>
        <item x="133"/>
        <item x="31"/>
        <item x="94"/>
        <item x="80"/>
        <item x="108"/>
        <item x="45"/>
        <item x="131"/>
        <item x="174"/>
        <item x="166"/>
        <item x="67"/>
        <item x="55"/>
        <item x="53"/>
        <item x="54"/>
        <item x="63"/>
        <item x="125"/>
        <item x="77"/>
        <item x="144"/>
        <item x="157"/>
        <item x="104"/>
        <item x="52"/>
        <item x="10"/>
        <item x="9"/>
        <item x="42"/>
        <item x="138"/>
        <item x="153"/>
        <item x="70"/>
        <item x="190"/>
        <item x="142"/>
        <item x="146"/>
        <item x="163"/>
        <item x="186"/>
        <item x="99"/>
        <item x="27"/>
        <item x="182"/>
        <item x="112"/>
        <item x="154"/>
        <item x="0"/>
        <item x="172"/>
        <item x="51"/>
        <item x="132"/>
        <item x="168"/>
        <item x="96"/>
        <item x="149"/>
        <item x="111"/>
        <item x="39"/>
        <item x="97"/>
        <item x="95"/>
        <item x="20"/>
        <item x="139"/>
        <item x="65"/>
        <item x="21"/>
        <item x="34"/>
        <item x="158"/>
        <item x="49"/>
        <item x="134"/>
        <item x="7"/>
        <item x="84"/>
        <item x="62"/>
        <item x="38"/>
        <item x="129"/>
        <item x="22"/>
        <item x="79"/>
        <item x="11"/>
        <item x="116"/>
        <item x="130"/>
        <item x="36"/>
        <item x="105"/>
        <item x="58"/>
        <item x="60"/>
        <item x="71"/>
        <item x="1"/>
        <item x="101"/>
        <item x="6"/>
        <item x="114"/>
        <item x="113"/>
        <item x="107"/>
        <item x="28"/>
        <item x="119"/>
        <item x="30"/>
        <item x="124"/>
        <item x="41"/>
        <item x="137"/>
        <item x="127"/>
        <item x="57"/>
        <item x="136"/>
        <item x="12"/>
        <item x="2"/>
        <item x="188"/>
        <item x="26"/>
        <item x="171"/>
        <item x="90"/>
        <item x="189"/>
        <item x="13"/>
        <item x="120"/>
        <item x="148"/>
        <item x="92"/>
        <item x="43"/>
        <item x="23"/>
        <item x="110"/>
        <item x="61"/>
        <item x="147"/>
        <item x="177"/>
        <item x="103"/>
        <item x="165"/>
        <item x="47"/>
        <item x="162"/>
        <item x="170"/>
        <item x="126"/>
        <item x="159"/>
        <item x="156"/>
        <item x="98"/>
        <item x="24"/>
        <item x="56"/>
        <item x="117"/>
        <item x="14"/>
        <item x="81"/>
        <item x="100"/>
        <item x="183"/>
        <item x="187"/>
        <item x="169"/>
        <item x="87"/>
        <item x="82"/>
        <item x="178"/>
        <item x="15"/>
        <item x="16"/>
        <item x="164"/>
        <item x="167"/>
        <item x="85"/>
        <item t="default"/>
      </items>
    </pivotField>
    <pivotField axis="axisCol" dataField="1" showAll="0">
      <items count="12">
        <item x="9"/>
        <item x="6"/>
        <item x="0"/>
        <item x="1"/>
        <item x="5"/>
        <item x="4"/>
        <item x="8"/>
        <item x="3"/>
        <item x="7"/>
        <item x="10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1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Inventory" fld="5" subtotal="count" baseField="4" baseItem="0"/>
  </dataFields>
  <formats count="23">
    <format dxfId="22">
      <pivotArea outline="0" collapsedLevelsAreSubtotals="1" fieldPosition="0"/>
    </format>
    <format dxfId="21">
      <pivotArea dataOnly="0" labelOnly="1" fieldPosition="0">
        <references count="1">
          <reference field="5" count="0"/>
        </references>
      </pivotArea>
    </format>
    <format dxfId="20">
      <pivotArea dataOnly="0" labelOnly="1" grandCol="1" outline="0" fieldPosition="0"/>
    </format>
    <format dxfId="19">
      <pivotArea dataOnly="0" labelOnly="1" fieldPosition="0">
        <references count="1">
          <reference field="5" count="0"/>
        </references>
      </pivotArea>
    </format>
    <format dxfId="18">
      <pivotArea dataOnly="0" labelOnly="1" grandCol="1" outline="0" fieldPosition="0"/>
    </format>
    <format dxfId="17">
      <pivotArea dataOnly="0" labelOnly="1" fieldPosition="0">
        <references count="1">
          <reference field="5" count="0"/>
        </references>
      </pivotArea>
    </format>
    <format dxfId="16">
      <pivotArea dataOnly="0" labelOnly="1" grandCol="1" outline="0" fieldPosition="0"/>
    </format>
    <format dxfId="15">
      <pivotArea dataOnly="0" grandCol="1" outline="0" fieldPosition="0"/>
    </format>
    <format dxfId="14">
      <pivotArea dataOnly="0" grandCol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">
      <pivotArea dataOnly="0" labelOnly="1" fieldPosition="0">
        <references count="1">
          <reference field="4" count="41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</reference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SD">
  <location ref="A9:K57" firstHeaderRow="1" firstDataRow="2" firstDataCol="1" rowPageCount="2" colPageCount="1"/>
  <pivotFields count="7">
    <pivotField showAll="0"/>
    <pivotField axis="axisRow" showAll="0">
      <items count="47">
        <item x="15"/>
        <item x="6"/>
        <item x="45"/>
        <item x="18"/>
        <item x="3"/>
        <item x="14"/>
        <item x="32"/>
        <item x="19"/>
        <item x="22"/>
        <item x="25"/>
        <item x="5"/>
        <item x="30"/>
        <item x="27"/>
        <item x="37"/>
        <item x="26"/>
        <item x="41"/>
        <item x="10"/>
        <item x="9"/>
        <item x="13"/>
        <item x="28"/>
        <item x="44"/>
        <item x="12"/>
        <item x="21"/>
        <item x="11"/>
        <item x="2"/>
        <item x="8"/>
        <item x="4"/>
        <item x="39"/>
        <item x="33"/>
        <item x="42"/>
        <item x="7"/>
        <item x="23"/>
        <item x="20"/>
        <item x="31"/>
        <item x="34"/>
        <item x="17"/>
        <item x="38"/>
        <item x="24"/>
        <item x="29"/>
        <item x="35"/>
        <item x="1"/>
        <item x="0"/>
        <item x="36"/>
        <item x="16"/>
        <item x="40"/>
        <item x="43"/>
        <item t="default"/>
      </items>
    </pivotField>
    <pivotField axis="axisCol" showAll="0">
      <items count="10">
        <item x="7"/>
        <item x="0"/>
        <item x="3"/>
        <item x="2"/>
        <item x="8"/>
        <item x="6"/>
        <item x="5"/>
        <item x="1"/>
        <item x="4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axis="axisPage" dataField="1" showAll="0">
      <items count="3">
        <item x="0"/>
        <item x="1"/>
        <item t="default"/>
      </items>
    </pivotField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5" hier="-1"/>
    <pageField fld="6" hier="-1"/>
  </pageFields>
  <dataFields count="1">
    <dataField name="New and Turns" fld="6" subtotal="count" baseField="1" baseItem="7"/>
  </dataFields>
  <formats count="21">
    <format dxfId="43">
      <pivotArea dataOnly="0" labelOnly="1" fieldPosition="0">
        <references count="1">
          <reference field="2" count="0"/>
        </references>
      </pivotArea>
    </format>
    <format dxfId="42">
      <pivotArea dataOnly="0" labelOnly="1" grandCol="1" outline="0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Col="1" outline="0" fieldPosition="0"/>
    </format>
    <format dxfId="39">
      <pivotArea dataOnly="0" grandCol="1" outline="0" axis="axisCol" fieldPosition="0"/>
    </format>
    <format dxfId="38">
      <pivotArea dataOnly="0" grandCol="1" outline="0" axis="axisCol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Col="1" outline="0" fieldPosition="0"/>
    </format>
    <format dxfId="30">
      <pivotArea type="origin" dataOnly="0" labelOnly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abSelected="1" zoomScale="75" zoomScaleNormal="75" workbookViewId="0">
      <selection activeCell="D46" sqref="D46"/>
    </sheetView>
  </sheetViews>
  <sheetFormatPr defaultRowHeight="12.75"/>
  <cols>
    <col min="1" max="1" width="3.42578125" style="8" customWidth="1"/>
    <col min="2" max="2" width="44.28515625" style="8" customWidth="1"/>
    <col min="3" max="4" width="17.28515625" style="8" bestFit="1" customWidth="1"/>
    <col min="5" max="5" width="15.7109375" style="8" bestFit="1" customWidth="1"/>
    <col min="6" max="6" width="15.140625" style="8" bestFit="1" customWidth="1"/>
    <col min="7" max="7" width="15.7109375" style="8" bestFit="1" customWidth="1"/>
    <col min="8" max="8" width="14.7109375" style="8" customWidth="1"/>
    <col min="9" max="9" width="15.7109375" style="8" bestFit="1" customWidth="1"/>
    <col min="10" max="10" width="17.7109375" style="8" customWidth="1"/>
    <col min="11" max="11" width="15.140625" style="8" bestFit="1" customWidth="1"/>
    <col min="12" max="12" width="18" style="8" customWidth="1"/>
    <col min="13" max="13" width="17.140625" style="8" customWidth="1"/>
    <col min="14" max="14" width="14.5703125" style="8" bestFit="1" customWidth="1"/>
    <col min="15" max="15" width="2.7109375" style="8" customWidth="1"/>
    <col min="16" max="16" width="3.42578125" style="8" customWidth="1"/>
    <col min="17" max="24" width="10" style="8" customWidth="1"/>
    <col min="25" max="16384" width="9.140625" style="8"/>
  </cols>
  <sheetData>
    <row r="1" spans="1:17" ht="26.25" customHeight="1">
      <c r="A1" s="210" t="s">
        <v>340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174"/>
      <c r="N1" s="174"/>
      <c r="O1" s="174"/>
      <c r="P1" s="174"/>
      <c r="Q1" s="31"/>
    </row>
    <row r="2" spans="1:17" ht="18.7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174"/>
      <c r="N2" s="174"/>
      <c r="O2" s="174"/>
      <c r="P2" s="174"/>
      <c r="Q2" s="31"/>
    </row>
    <row r="3" spans="1:17" ht="25.5" customHeight="1">
      <c r="A3" s="2"/>
      <c r="B3" s="202" t="s">
        <v>344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68"/>
      <c r="N3" s="168"/>
      <c r="O3" s="129"/>
      <c r="P3" s="31"/>
      <c r="Q3" s="31"/>
    </row>
    <row r="4" spans="1:17" ht="21" customHeight="1">
      <c r="A4" s="2"/>
      <c r="B4" s="204" t="s">
        <v>6</v>
      </c>
      <c r="C4" s="206" t="s">
        <v>357</v>
      </c>
      <c r="D4" s="206"/>
      <c r="E4" s="205" t="s">
        <v>1</v>
      </c>
      <c r="F4" s="205"/>
      <c r="G4" s="205" t="s">
        <v>2</v>
      </c>
      <c r="H4" s="205"/>
      <c r="I4" s="205" t="s">
        <v>3</v>
      </c>
      <c r="J4" s="205"/>
      <c r="K4" s="205" t="s">
        <v>4</v>
      </c>
      <c r="L4" s="205"/>
      <c r="O4" s="129"/>
      <c r="P4" s="31"/>
      <c r="Q4" s="31"/>
    </row>
    <row r="5" spans="1:17" ht="15.75" customHeight="1">
      <c r="A5" s="2"/>
      <c r="B5" s="204"/>
      <c r="C5" s="164">
        <v>2018</v>
      </c>
      <c r="D5" s="164" t="s">
        <v>341</v>
      </c>
      <c r="E5" s="184">
        <v>2018</v>
      </c>
      <c r="F5" s="184">
        <v>2019</v>
      </c>
      <c r="G5" s="184">
        <v>2018</v>
      </c>
      <c r="H5" s="184">
        <v>2019</v>
      </c>
      <c r="I5" s="184">
        <v>2018</v>
      </c>
      <c r="J5" s="184">
        <v>2019</v>
      </c>
      <c r="K5" s="184">
        <v>2018</v>
      </c>
      <c r="L5" s="184">
        <v>2019</v>
      </c>
      <c r="O5" s="129"/>
      <c r="P5" s="31"/>
      <c r="Q5" s="31"/>
    </row>
    <row r="6" spans="1:17" ht="17.25" customHeight="1">
      <c r="A6" s="2"/>
      <c r="B6" s="166" t="s">
        <v>13</v>
      </c>
      <c r="C6" s="185">
        <f>SUM(E6,G6,I6,K6)</f>
        <v>6667724</v>
      </c>
      <c r="D6" s="186">
        <f t="shared" ref="D6:D14" si="0">SUM(F6,H6,J6,L6)</f>
        <v>1492607</v>
      </c>
      <c r="E6" s="187">
        <v>1646413</v>
      </c>
      <c r="F6" s="187">
        <v>698539</v>
      </c>
      <c r="G6" s="187">
        <v>1991343</v>
      </c>
      <c r="H6" s="187">
        <v>794068</v>
      </c>
      <c r="I6" s="187">
        <v>1638734</v>
      </c>
      <c r="J6" s="187"/>
      <c r="K6" s="187">
        <v>1391234</v>
      </c>
      <c r="L6" s="187"/>
      <c r="O6" s="129"/>
      <c r="P6" s="31"/>
      <c r="Q6" s="31"/>
    </row>
    <row r="7" spans="1:17" ht="17.25" customHeight="1">
      <c r="A7" s="2"/>
      <c r="B7" s="166" t="s">
        <v>332</v>
      </c>
      <c r="C7" s="185">
        <f t="shared" ref="C7:C14" si="1">SUM(E7,G7,I7,K7)</f>
        <v>4091636</v>
      </c>
      <c r="D7" s="186">
        <f t="shared" si="0"/>
        <v>1886535</v>
      </c>
      <c r="E7" s="187">
        <v>1229396</v>
      </c>
      <c r="F7" s="187">
        <v>884307</v>
      </c>
      <c r="G7" s="187">
        <v>937877</v>
      </c>
      <c r="H7" s="187">
        <v>1002228</v>
      </c>
      <c r="I7" s="187">
        <v>916067</v>
      </c>
      <c r="J7" s="187"/>
      <c r="K7" s="187">
        <v>1008296</v>
      </c>
      <c r="L7" s="187"/>
      <c r="O7" s="129"/>
      <c r="P7" s="31"/>
      <c r="Q7" s="31"/>
    </row>
    <row r="8" spans="1:17" ht="17.25" customHeight="1">
      <c r="A8" s="2"/>
      <c r="B8" s="166" t="s">
        <v>359</v>
      </c>
      <c r="C8" s="185">
        <f t="shared" si="1"/>
        <v>4457660</v>
      </c>
      <c r="D8" s="186">
        <f t="shared" si="0"/>
        <v>5110893</v>
      </c>
      <c r="E8" s="187">
        <v>1750384</v>
      </c>
      <c r="F8" s="187">
        <v>1876357</v>
      </c>
      <c r="G8" s="187">
        <v>1114839</v>
      </c>
      <c r="H8" s="187">
        <v>3234536</v>
      </c>
      <c r="I8" s="187">
        <v>733403</v>
      </c>
      <c r="J8" s="187"/>
      <c r="K8" s="187">
        <v>859034</v>
      </c>
      <c r="L8" s="187"/>
      <c r="O8" s="129"/>
      <c r="P8" s="31"/>
      <c r="Q8" s="31"/>
    </row>
    <row r="9" spans="1:17" ht="21" customHeight="1">
      <c r="A9" s="2"/>
      <c r="B9" s="166" t="s">
        <v>338</v>
      </c>
      <c r="C9" s="185">
        <f t="shared" si="1"/>
        <v>2302942</v>
      </c>
      <c r="D9" s="186">
        <f t="shared" si="0"/>
        <v>1326806</v>
      </c>
      <c r="E9" s="187">
        <v>531431</v>
      </c>
      <c r="F9" s="187">
        <v>647538</v>
      </c>
      <c r="G9" s="187">
        <v>344844</v>
      </c>
      <c r="H9" s="187">
        <v>679268</v>
      </c>
      <c r="I9" s="187">
        <v>585749</v>
      </c>
      <c r="J9" s="187"/>
      <c r="K9" s="187">
        <v>840918</v>
      </c>
      <c r="L9" s="187"/>
      <c r="O9" s="129"/>
      <c r="P9" s="31"/>
      <c r="Q9" s="31"/>
    </row>
    <row r="10" spans="1:17" ht="21" customHeight="1">
      <c r="A10" s="2"/>
      <c r="B10" s="166" t="s">
        <v>333</v>
      </c>
      <c r="C10" s="185">
        <f t="shared" si="1"/>
        <v>1408764</v>
      </c>
      <c r="D10" s="186">
        <f t="shared" si="0"/>
        <v>1082412</v>
      </c>
      <c r="E10" s="187">
        <v>406653</v>
      </c>
      <c r="F10" s="187">
        <v>544424</v>
      </c>
      <c r="G10" s="187">
        <v>340535</v>
      </c>
      <c r="H10" s="187">
        <v>537988</v>
      </c>
      <c r="I10" s="187">
        <v>318185</v>
      </c>
      <c r="J10" s="187"/>
      <c r="K10" s="187">
        <v>343391</v>
      </c>
      <c r="L10" s="187"/>
      <c r="O10" s="129"/>
      <c r="P10" s="31"/>
      <c r="Q10" s="31"/>
    </row>
    <row r="11" spans="1:17" ht="17.25" customHeight="1">
      <c r="A11" s="2"/>
      <c r="B11" s="166" t="s">
        <v>337</v>
      </c>
      <c r="C11" s="185">
        <f t="shared" si="1"/>
        <v>1991775</v>
      </c>
      <c r="D11" s="186">
        <f t="shared" si="0"/>
        <v>417625</v>
      </c>
      <c r="E11" s="187">
        <v>193595</v>
      </c>
      <c r="F11" s="187">
        <v>345307</v>
      </c>
      <c r="G11" s="187">
        <v>632485</v>
      </c>
      <c r="H11" s="187">
        <v>72318</v>
      </c>
      <c r="I11" s="187">
        <v>235025</v>
      </c>
      <c r="J11" s="187"/>
      <c r="K11" s="187">
        <v>930670</v>
      </c>
      <c r="L11" s="187"/>
      <c r="O11" s="129"/>
      <c r="P11" s="31"/>
      <c r="Q11" s="31"/>
    </row>
    <row r="12" spans="1:17" ht="18" customHeight="1">
      <c r="A12" s="2"/>
      <c r="B12" s="166" t="s">
        <v>339</v>
      </c>
      <c r="C12" s="185">
        <f t="shared" si="1"/>
        <v>1643778</v>
      </c>
      <c r="D12" s="186">
        <f t="shared" si="0"/>
        <v>488132</v>
      </c>
      <c r="E12" s="187">
        <v>517510</v>
      </c>
      <c r="F12" s="187">
        <v>296612</v>
      </c>
      <c r="G12" s="187">
        <v>314456</v>
      </c>
      <c r="H12" s="187">
        <v>191520</v>
      </c>
      <c r="I12" s="187">
        <v>221180</v>
      </c>
      <c r="J12" s="187"/>
      <c r="K12" s="187">
        <v>590632</v>
      </c>
      <c r="L12" s="187"/>
      <c r="O12" s="129"/>
      <c r="P12" s="31"/>
      <c r="Q12" s="31"/>
    </row>
    <row r="13" spans="1:17" ht="15.75">
      <c r="A13" s="2"/>
      <c r="B13" s="188" t="s">
        <v>356</v>
      </c>
      <c r="C13" s="185">
        <f t="shared" si="1"/>
        <v>4132574</v>
      </c>
      <c r="D13" s="186">
        <f t="shared" si="0"/>
        <v>2076683</v>
      </c>
      <c r="E13" s="187">
        <v>923604</v>
      </c>
      <c r="F13" s="187">
        <v>1117573</v>
      </c>
      <c r="G13" s="187">
        <v>927704</v>
      </c>
      <c r="H13" s="187">
        <v>959110</v>
      </c>
      <c r="I13" s="187">
        <v>1108982</v>
      </c>
      <c r="J13" s="187"/>
      <c r="K13" s="187">
        <v>1172284</v>
      </c>
      <c r="L13" s="187"/>
      <c r="O13" s="129"/>
      <c r="P13" s="31"/>
      <c r="Q13" s="31"/>
    </row>
    <row r="14" spans="1:17" ht="18" customHeight="1">
      <c r="A14" s="2"/>
      <c r="B14" s="166" t="s">
        <v>14</v>
      </c>
      <c r="C14" s="185">
        <f t="shared" si="1"/>
        <v>2831452</v>
      </c>
      <c r="D14" s="186">
        <f t="shared" si="0"/>
        <v>1909159</v>
      </c>
      <c r="E14" s="187">
        <v>685356</v>
      </c>
      <c r="F14" s="187">
        <v>923871</v>
      </c>
      <c r="G14" s="187">
        <v>974512</v>
      </c>
      <c r="H14" s="187">
        <v>985288</v>
      </c>
      <c r="I14" s="187">
        <v>620137</v>
      </c>
      <c r="J14" s="187"/>
      <c r="K14" s="187">
        <v>551447</v>
      </c>
      <c r="L14" s="187"/>
      <c r="O14" s="129"/>
      <c r="P14" s="31"/>
      <c r="Q14" s="31"/>
    </row>
    <row r="15" spans="1:17" ht="18.75" customHeight="1" thickBot="1">
      <c r="A15" s="2"/>
      <c r="B15" s="189" t="s">
        <v>353</v>
      </c>
      <c r="C15" s="190">
        <f>SUM(C6:C14)</f>
        <v>29528305</v>
      </c>
      <c r="D15" s="190">
        <f>SUM(D6:D14)</f>
        <v>15790852</v>
      </c>
      <c r="E15" s="191">
        <f>E6+E7+E8+E9+E10+E11+E12+E14</f>
        <v>6960738</v>
      </c>
      <c r="F15" s="191">
        <f>F6+F7+F8+F9+F10+F11+F12+F14</f>
        <v>6216955</v>
      </c>
      <c r="G15" s="191">
        <f>G6+G7+G8+G9+G10+G11+G12+G14</f>
        <v>6650891</v>
      </c>
      <c r="H15" s="191">
        <f t="shared" ref="H15:K15" si="2">H6+H7+H8+H9+H10+H11+H12+H14</f>
        <v>7497214</v>
      </c>
      <c r="I15" s="191">
        <f t="shared" si="2"/>
        <v>5268480</v>
      </c>
      <c r="J15" s="191"/>
      <c r="K15" s="191">
        <f t="shared" si="2"/>
        <v>6515622</v>
      </c>
      <c r="L15" s="192"/>
      <c r="O15" s="129"/>
      <c r="P15" s="31"/>
      <c r="Q15" s="31"/>
    </row>
    <row r="16" spans="1:17" ht="12.75" customHeight="1" thickTop="1">
      <c r="A16" s="2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29"/>
      <c r="N16" s="129"/>
      <c r="O16" s="129"/>
      <c r="P16" s="31"/>
      <c r="Q16" s="31"/>
    </row>
    <row r="17" spans="1:17" ht="25.5" customHeight="1">
      <c r="A17" s="2"/>
      <c r="B17" s="209" t="s">
        <v>362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168"/>
      <c r="N17" s="168"/>
      <c r="O17" s="129"/>
      <c r="P17" s="31"/>
      <c r="Q17" s="31"/>
    </row>
    <row r="18" spans="1:17" ht="17.25" customHeight="1">
      <c r="A18" s="2"/>
      <c r="B18" s="217" t="s">
        <v>6</v>
      </c>
      <c r="C18" s="213" t="s">
        <v>357</v>
      </c>
      <c r="D18" s="214"/>
      <c r="E18" s="207" t="s">
        <v>1</v>
      </c>
      <c r="F18" s="207"/>
      <c r="G18" s="207" t="s">
        <v>2</v>
      </c>
      <c r="H18" s="207"/>
      <c r="I18" s="207" t="s">
        <v>3</v>
      </c>
      <c r="J18" s="207"/>
      <c r="K18" s="207" t="s">
        <v>4</v>
      </c>
      <c r="L18" s="207"/>
      <c r="M18" s="208"/>
      <c r="N18" s="208"/>
      <c r="O18" s="129"/>
      <c r="P18" s="31"/>
      <c r="Q18" s="31"/>
    </row>
    <row r="19" spans="1:17" ht="18" customHeight="1">
      <c r="A19" s="2"/>
      <c r="B19" s="217"/>
      <c r="C19" s="164">
        <v>2018</v>
      </c>
      <c r="D19" s="193" t="s">
        <v>341</v>
      </c>
      <c r="E19" s="194">
        <v>2018</v>
      </c>
      <c r="F19" s="194">
        <v>2019</v>
      </c>
      <c r="G19" s="194">
        <v>2018</v>
      </c>
      <c r="H19" s="194">
        <v>2019</v>
      </c>
      <c r="I19" s="194">
        <v>2018</v>
      </c>
      <c r="J19" s="194">
        <v>2019</v>
      </c>
      <c r="K19" s="194">
        <v>2018</v>
      </c>
      <c r="L19" s="194">
        <v>2019</v>
      </c>
      <c r="M19" s="169"/>
      <c r="N19" s="169"/>
      <c r="O19" s="129"/>
      <c r="P19" s="31"/>
      <c r="Q19" s="31"/>
    </row>
    <row r="20" spans="1:17" ht="16.5" customHeight="1">
      <c r="A20" s="2"/>
      <c r="B20" s="166" t="s">
        <v>360</v>
      </c>
      <c r="C20" s="185">
        <f>SUM(E20,G20,I20,K20)</f>
        <v>-4983190</v>
      </c>
      <c r="D20" s="186">
        <f t="shared" ref="D20:D21" si="3">SUM(F20,H20,J20,L20)</f>
        <v>-1668122</v>
      </c>
      <c r="E20" s="195">
        <v>-1122961</v>
      </c>
      <c r="F20" s="195">
        <v>-888262</v>
      </c>
      <c r="G20" s="195">
        <v>-1996446</v>
      </c>
      <c r="H20" s="195">
        <v>-779860</v>
      </c>
      <c r="I20" s="195">
        <v>-1254401</v>
      </c>
      <c r="J20" s="195"/>
      <c r="K20" s="195">
        <v>-609382</v>
      </c>
      <c r="L20" s="195"/>
      <c r="M20" s="134"/>
      <c r="N20" s="134"/>
      <c r="O20" s="129"/>
      <c r="P20" s="31"/>
      <c r="Q20" s="31"/>
    </row>
    <row r="21" spans="1:17" ht="16.5" customHeight="1">
      <c r="A21" s="2"/>
      <c r="B21" s="166" t="s">
        <v>329</v>
      </c>
      <c r="C21" s="185">
        <f>SUM(E21,G21,I21,K21)</f>
        <v>-2739100</v>
      </c>
      <c r="D21" s="186">
        <f t="shared" si="3"/>
        <v>-918578</v>
      </c>
      <c r="E21" s="187">
        <v>-767887</v>
      </c>
      <c r="F21" s="195">
        <v>-670595</v>
      </c>
      <c r="G21" s="187">
        <v>-624951</v>
      </c>
      <c r="H21" s="195">
        <v>-247983</v>
      </c>
      <c r="I21" s="187">
        <f>-693897</f>
        <v>-693897</v>
      </c>
      <c r="J21" s="195"/>
      <c r="K21" s="195">
        <v>-652365</v>
      </c>
      <c r="L21" s="195"/>
      <c r="M21" s="134"/>
      <c r="N21" s="134"/>
      <c r="O21" s="129"/>
      <c r="P21" s="31"/>
      <c r="Q21" s="31"/>
    </row>
    <row r="22" spans="1:17" ht="16.5" customHeight="1">
      <c r="A22" s="2"/>
      <c r="B22" s="166" t="s">
        <v>207</v>
      </c>
      <c r="C22" s="185">
        <f>SUM(E22,G22,I22,K22)</f>
        <v>-458266</v>
      </c>
      <c r="D22" s="186">
        <f>SUM(F22,H22,J22,L22)</f>
        <v>0</v>
      </c>
      <c r="E22" s="187">
        <v>-92003</v>
      </c>
      <c r="F22" s="187"/>
      <c r="G22" s="187">
        <v>-57650</v>
      </c>
      <c r="H22" s="187"/>
      <c r="I22" s="187">
        <v>-174749</v>
      </c>
      <c r="J22" s="187"/>
      <c r="K22" s="195">
        <v>-133864</v>
      </c>
      <c r="L22" s="187"/>
      <c r="M22" s="133"/>
      <c r="N22" s="133"/>
      <c r="O22" s="129"/>
      <c r="P22" s="31"/>
      <c r="Q22" s="31"/>
    </row>
    <row r="23" spans="1:17" ht="18.75" customHeight="1">
      <c r="A23" s="2"/>
      <c r="B23" s="189" t="s">
        <v>354</v>
      </c>
      <c r="C23" s="196">
        <f>SUM(C20:C22)</f>
        <v>-8180556</v>
      </c>
      <c r="D23" s="196">
        <f>SUM(D20:D22)</f>
        <v>-2586700</v>
      </c>
      <c r="E23" s="197"/>
      <c r="F23" s="197"/>
      <c r="G23" s="197"/>
      <c r="H23" s="197"/>
      <c r="I23" s="197"/>
      <c r="J23" s="197"/>
      <c r="K23" s="198"/>
      <c r="L23" s="192"/>
      <c r="M23" s="130"/>
      <c r="N23" s="130"/>
      <c r="O23" s="129"/>
      <c r="P23" s="31"/>
      <c r="Q23" s="31"/>
    </row>
    <row r="24" spans="1:17" ht="12.75" customHeight="1">
      <c r="A24" s="2"/>
      <c r="B24" s="129"/>
      <c r="C24" s="129"/>
      <c r="D24" s="129"/>
      <c r="E24" s="133"/>
      <c r="F24" s="133"/>
      <c r="G24" s="133"/>
      <c r="H24" s="133"/>
      <c r="I24" s="133"/>
      <c r="J24" s="133"/>
      <c r="K24" s="134"/>
      <c r="L24" s="133"/>
      <c r="M24" s="133"/>
      <c r="N24" s="131"/>
      <c r="O24" s="129"/>
      <c r="P24" s="31"/>
      <c r="Q24" s="31"/>
    </row>
    <row r="25" spans="1:17" ht="25.5" customHeight="1">
      <c r="A25" s="2"/>
      <c r="B25" s="216" t="s">
        <v>358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171"/>
      <c r="N25" s="171"/>
      <c r="O25" s="171"/>
      <c r="P25" s="128"/>
      <c r="Q25" s="31"/>
    </row>
    <row r="26" spans="1:17" ht="18" customHeight="1">
      <c r="A26" s="2"/>
      <c r="B26" s="204" t="s">
        <v>0</v>
      </c>
      <c r="C26" s="215" t="s">
        <v>357</v>
      </c>
      <c r="D26" s="215"/>
      <c r="E26" s="205" t="s">
        <v>1</v>
      </c>
      <c r="F26" s="205"/>
      <c r="G26" s="205" t="s">
        <v>2</v>
      </c>
      <c r="H26" s="205"/>
      <c r="I26" s="205" t="s">
        <v>3</v>
      </c>
      <c r="J26" s="205"/>
      <c r="K26" s="205" t="s">
        <v>4</v>
      </c>
      <c r="L26" s="205"/>
      <c r="M26" s="208"/>
      <c r="N26" s="208"/>
      <c r="O26" s="208"/>
      <c r="P26" s="31"/>
      <c r="Q26" s="31"/>
    </row>
    <row r="27" spans="1:17" ht="18" customHeight="1">
      <c r="A27" s="2"/>
      <c r="B27" s="204"/>
      <c r="C27" s="165">
        <v>2018</v>
      </c>
      <c r="D27" s="165">
        <v>2019</v>
      </c>
      <c r="E27" s="184">
        <v>2018</v>
      </c>
      <c r="F27" s="184">
        <v>2019</v>
      </c>
      <c r="G27" s="184">
        <v>2018</v>
      </c>
      <c r="H27" s="184">
        <v>2019</v>
      </c>
      <c r="I27" s="184">
        <v>2018</v>
      </c>
      <c r="J27" s="184">
        <v>2019</v>
      </c>
      <c r="K27" s="184">
        <v>2018</v>
      </c>
      <c r="L27" s="184">
        <v>2019</v>
      </c>
      <c r="M27" s="169"/>
      <c r="N27" s="208"/>
      <c r="O27" s="208"/>
      <c r="P27" s="31"/>
      <c r="Q27" s="31"/>
    </row>
    <row r="28" spans="1:17" ht="16.5" customHeight="1">
      <c r="A28" s="2"/>
      <c r="B28" s="160" t="s">
        <v>7</v>
      </c>
      <c r="C28" s="201">
        <f>SUM(E28,G28,I28,K28)</f>
        <v>115483</v>
      </c>
      <c r="D28" s="201">
        <f t="shared" ref="D28" si="4">SUM(F28,H28,J28,L28)</f>
        <v>36603</v>
      </c>
      <c r="E28" s="199">
        <v>25862</v>
      </c>
      <c r="F28" s="200">
        <v>36603</v>
      </c>
      <c r="G28" s="200">
        <v>28426</v>
      </c>
      <c r="H28" s="200"/>
      <c r="I28" s="200">
        <v>30552</v>
      </c>
      <c r="J28" s="200"/>
      <c r="K28" s="200">
        <v>30643</v>
      </c>
      <c r="L28" s="156"/>
      <c r="M28" s="170"/>
      <c r="N28" s="212"/>
      <c r="O28" s="212"/>
      <c r="P28" s="31"/>
      <c r="Q28" s="31"/>
    </row>
    <row r="29" spans="1:17" ht="18" customHeight="1">
      <c r="A29" s="2"/>
      <c r="B29" s="160" t="s">
        <v>352</v>
      </c>
      <c r="C29" s="201">
        <f>SUM(E29,G29,I29,K29)</f>
        <v>180989</v>
      </c>
      <c r="D29" s="201">
        <f t="shared" ref="D29" si="5">SUM(F29,H29,J29,L29)</f>
        <v>59026</v>
      </c>
      <c r="E29" s="199">
        <v>32835</v>
      </c>
      <c r="F29" s="200">
        <v>59026</v>
      </c>
      <c r="G29" s="200">
        <v>32533</v>
      </c>
      <c r="H29" s="200"/>
      <c r="I29" s="200">
        <v>50897</v>
      </c>
      <c r="J29" s="200"/>
      <c r="K29" s="200">
        <v>64724</v>
      </c>
      <c r="L29" s="156"/>
      <c r="M29" s="170"/>
      <c r="N29" s="212"/>
      <c r="O29" s="212"/>
      <c r="P29" s="31"/>
      <c r="Q29" s="31"/>
    </row>
    <row r="30" spans="1:17" ht="18" customHeight="1">
      <c r="A30" s="2"/>
      <c r="B30" s="172" t="s">
        <v>355</v>
      </c>
      <c r="C30" s="181"/>
      <c r="D30" s="181"/>
      <c r="E30" s="182"/>
      <c r="F30" s="170"/>
      <c r="G30" s="170"/>
      <c r="H30" s="183"/>
      <c r="I30" s="170"/>
      <c r="J30" s="183"/>
      <c r="K30" s="170"/>
      <c r="L30" s="183"/>
      <c r="M30" s="170"/>
      <c r="N30" s="170"/>
      <c r="O30" s="170"/>
      <c r="P30" s="31"/>
      <c r="Q30" s="31"/>
    </row>
    <row r="31" spans="1:17" ht="26.25" customHeight="1">
      <c r="A31" s="2"/>
      <c r="B31" s="180"/>
      <c r="C31" s="136"/>
      <c r="D31" s="136"/>
      <c r="E31" s="136"/>
      <c r="F31" s="136"/>
      <c r="G31" s="136"/>
      <c r="H31" s="136"/>
      <c r="I31" s="136"/>
      <c r="J31" s="136"/>
      <c r="K31" s="129"/>
      <c r="L31" s="137"/>
      <c r="M31" s="173"/>
      <c r="N31" s="173"/>
      <c r="O31" s="173"/>
      <c r="P31" s="31"/>
      <c r="Q31" s="31"/>
    </row>
    <row r="32" spans="1:17" ht="12.75" customHeight="1">
      <c r="A32" s="2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31"/>
      <c r="Q32" s="31"/>
    </row>
    <row r="33" spans="1:17" ht="27.75" customHeight="1">
      <c r="A33" s="2"/>
      <c r="B33" s="211" t="s">
        <v>347</v>
      </c>
      <c r="C33" s="211"/>
      <c r="D33" s="211"/>
      <c r="E33" s="211"/>
      <c r="F33" s="179"/>
      <c r="G33" s="179"/>
      <c r="H33" s="129"/>
      <c r="I33" s="129"/>
      <c r="J33" s="129"/>
      <c r="K33" s="129"/>
      <c r="L33" s="129"/>
      <c r="M33" s="129"/>
      <c r="N33" s="129"/>
      <c r="O33" s="129"/>
      <c r="P33" s="31"/>
      <c r="Q33" s="31"/>
    </row>
    <row r="34" spans="1:17" ht="17.25" customHeight="1">
      <c r="A34" s="2"/>
      <c r="B34" s="162" t="s">
        <v>346</v>
      </c>
      <c r="C34" s="162" t="s">
        <v>351</v>
      </c>
      <c r="D34" s="162" t="s">
        <v>348</v>
      </c>
      <c r="E34" s="162" t="s">
        <v>11</v>
      </c>
      <c r="F34" s="175"/>
      <c r="G34" s="176"/>
      <c r="H34" s="129"/>
      <c r="I34" s="129"/>
      <c r="J34" s="129"/>
      <c r="K34" s="129"/>
      <c r="L34" s="129"/>
      <c r="M34" s="129"/>
      <c r="N34" s="129"/>
      <c r="O34" s="129"/>
      <c r="P34" s="31"/>
      <c r="Q34" s="31"/>
    </row>
    <row r="35" spans="1:17" ht="19.5" customHeight="1">
      <c r="A35" s="2"/>
      <c r="B35" s="161" t="s">
        <v>223</v>
      </c>
      <c r="C35" s="157">
        <v>1</v>
      </c>
      <c r="D35" s="158">
        <v>1.88</v>
      </c>
      <c r="E35" s="159" t="s">
        <v>330</v>
      </c>
      <c r="F35" s="177"/>
      <c r="G35" s="178"/>
      <c r="H35" s="129"/>
      <c r="I35" s="129"/>
      <c r="J35" s="129"/>
      <c r="K35" s="129"/>
      <c r="L35" s="129"/>
      <c r="M35" s="129"/>
      <c r="N35" s="129"/>
      <c r="O35" s="129"/>
      <c r="P35" s="31"/>
      <c r="Q35" s="31"/>
    </row>
    <row r="36" spans="1:17" ht="16.5" customHeight="1">
      <c r="A36" s="2"/>
      <c r="B36" s="161" t="s">
        <v>361</v>
      </c>
      <c r="C36" s="157">
        <v>1</v>
      </c>
      <c r="D36" s="158">
        <v>0.56000000000000005</v>
      </c>
      <c r="E36" s="159" t="s">
        <v>330</v>
      </c>
      <c r="F36" s="177"/>
      <c r="G36" s="178"/>
      <c r="H36" s="129"/>
      <c r="I36" s="129"/>
      <c r="J36" s="129"/>
      <c r="K36" s="129"/>
      <c r="L36" s="129"/>
      <c r="M36" s="129"/>
      <c r="N36" s="129"/>
      <c r="O36" s="129"/>
      <c r="P36" s="31"/>
      <c r="Q36" s="31"/>
    </row>
    <row r="37" spans="1:17" ht="19.5" customHeight="1">
      <c r="A37" s="2"/>
      <c r="B37" s="161" t="s">
        <v>350</v>
      </c>
      <c r="C37" s="157">
        <v>1</v>
      </c>
      <c r="D37" s="158">
        <v>0.56999999999999995</v>
      </c>
      <c r="E37" s="159" t="s">
        <v>330</v>
      </c>
      <c r="F37" s="177"/>
      <c r="G37" s="178"/>
      <c r="H37" s="129"/>
      <c r="I37" s="129"/>
      <c r="J37" s="129"/>
      <c r="K37" s="129"/>
      <c r="L37" s="129"/>
      <c r="M37" s="129"/>
      <c r="N37" s="129"/>
      <c r="O37" s="129"/>
      <c r="P37" s="31"/>
      <c r="Q37" s="31"/>
    </row>
    <row r="38" spans="1:17" ht="15.75">
      <c r="A38" s="2"/>
      <c r="B38" s="138"/>
      <c r="C38" s="138"/>
      <c r="D38" s="138"/>
      <c r="E38" s="139"/>
      <c r="F38" s="139"/>
      <c r="G38" s="139"/>
      <c r="H38" s="140"/>
      <c r="I38" s="140"/>
      <c r="J38" s="129"/>
      <c r="K38" s="129"/>
      <c r="L38" s="129"/>
      <c r="M38" s="141"/>
      <c r="N38" s="129"/>
      <c r="O38" s="129"/>
      <c r="P38" s="31"/>
      <c r="Q38" s="31"/>
    </row>
    <row r="39" spans="1:17" ht="15.75">
      <c r="A39" s="2"/>
      <c r="B39" s="180"/>
      <c r="C39" s="142"/>
      <c r="D39" s="142"/>
      <c r="E39" s="142"/>
      <c r="F39" s="142"/>
      <c r="G39" s="142"/>
      <c r="H39" s="142"/>
      <c r="I39" s="129"/>
      <c r="J39" s="129"/>
      <c r="K39" s="129"/>
      <c r="L39" s="129"/>
      <c r="M39" s="141"/>
      <c r="N39" s="129"/>
      <c r="O39" s="129"/>
      <c r="P39" s="31"/>
      <c r="Q39" s="31"/>
    </row>
    <row r="40" spans="1:17" ht="12.75" customHeight="1">
      <c r="A40" s="2"/>
      <c r="B40" s="142"/>
      <c r="C40" s="142"/>
      <c r="D40" s="142"/>
      <c r="E40" s="142"/>
      <c r="F40" s="142"/>
      <c r="G40" s="142"/>
      <c r="H40" s="142"/>
      <c r="I40" s="129"/>
      <c r="J40" s="129"/>
      <c r="K40" s="129"/>
      <c r="L40" s="129"/>
      <c r="M40" s="141"/>
      <c r="N40" s="129"/>
      <c r="O40" s="129"/>
      <c r="P40" s="31"/>
      <c r="Q40" s="31"/>
    </row>
    <row r="41" spans="1:17" ht="12.75" customHeight="1">
      <c r="A41" s="2"/>
      <c r="B41" s="143"/>
      <c r="C41" s="143"/>
      <c r="D41" s="143"/>
      <c r="E41" s="143"/>
      <c r="F41" s="143"/>
      <c r="G41" s="143"/>
      <c r="H41" s="143"/>
      <c r="I41" s="129"/>
      <c r="J41" s="129"/>
      <c r="K41" s="129"/>
      <c r="L41" s="129"/>
      <c r="M41" s="141"/>
      <c r="N41" s="129"/>
      <c r="O41" s="129"/>
      <c r="P41" s="31"/>
      <c r="Q41" s="31"/>
    </row>
    <row r="42" spans="1:17" ht="12.75" customHeight="1">
      <c r="A42" s="2"/>
      <c r="B42" s="143"/>
      <c r="C42" s="143"/>
      <c r="D42" s="143"/>
      <c r="E42" s="144"/>
      <c r="F42" s="144"/>
      <c r="G42" s="144"/>
      <c r="H42" s="144"/>
      <c r="I42" s="129"/>
      <c r="J42" s="129"/>
      <c r="K42" s="129"/>
      <c r="L42" s="129"/>
      <c r="M42" s="141"/>
      <c r="N42" s="129"/>
      <c r="O42" s="129"/>
      <c r="P42" s="31"/>
      <c r="Q42" s="31"/>
    </row>
    <row r="43" spans="1:17" ht="12.75" customHeight="1">
      <c r="A43" s="2"/>
      <c r="B43" s="143"/>
      <c r="C43" s="143"/>
      <c r="D43" s="143"/>
      <c r="E43" s="144"/>
      <c r="F43" s="144"/>
      <c r="G43" s="144"/>
      <c r="H43" s="144"/>
      <c r="I43" s="129"/>
      <c r="J43" s="129"/>
      <c r="K43" s="129"/>
      <c r="L43" s="129"/>
      <c r="M43" s="141"/>
      <c r="N43" s="129"/>
      <c r="O43" s="129"/>
      <c r="P43" s="31"/>
      <c r="Q43" s="31"/>
    </row>
    <row r="44" spans="1:17" ht="12.75" customHeight="1">
      <c r="A44" s="2"/>
      <c r="B44" s="143"/>
      <c r="C44" s="143"/>
      <c r="D44" s="143"/>
      <c r="E44" s="144"/>
      <c r="F44" s="144"/>
      <c r="G44" s="144"/>
      <c r="H44" s="144"/>
      <c r="I44" s="129"/>
      <c r="J44" s="129"/>
      <c r="K44" s="129"/>
      <c r="L44" s="129"/>
      <c r="M44" s="141"/>
      <c r="N44" s="129"/>
      <c r="O44" s="129"/>
      <c r="P44" s="31"/>
      <c r="Q44" s="31"/>
    </row>
    <row r="45" spans="1:17" ht="12.75" customHeight="1">
      <c r="A45" s="2"/>
      <c r="B45" s="143"/>
      <c r="C45" s="143"/>
      <c r="D45" s="143"/>
      <c r="E45" s="144"/>
      <c r="F45" s="144"/>
      <c r="G45" s="144"/>
      <c r="H45" s="144"/>
      <c r="I45" s="129"/>
      <c r="J45" s="129"/>
      <c r="K45" s="129"/>
      <c r="L45" s="129"/>
      <c r="M45" s="141"/>
      <c r="N45" s="129"/>
      <c r="O45" s="129"/>
      <c r="P45" s="31"/>
      <c r="Q45" s="31"/>
    </row>
    <row r="46" spans="1:17" ht="12.75" customHeight="1">
      <c r="A46" s="2"/>
      <c r="B46" s="143"/>
      <c r="C46" s="143"/>
      <c r="D46" s="143"/>
      <c r="E46" s="144"/>
      <c r="F46" s="144"/>
      <c r="G46" s="144"/>
      <c r="H46" s="144"/>
      <c r="I46" s="129"/>
      <c r="J46" s="129"/>
      <c r="K46" s="129"/>
      <c r="L46" s="129"/>
      <c r="M46" s="141"/>
      <c r="N46" s="129"/>
      <c r="O46" s="129"/>
      <c r="P46" s="31"/>
      <c r="Q46" s="31"/>
    </row>
    <row r="47" spans="1:17" ht="12.75" customHeight="1">
      <c r="A47" s="2"/>
      <c r="B47" s="143"/>
      <c r="C47" s="143"/>
      <c r="D47" s="143"/>
      <c r="E47" s="144"/>
      <c r="F47" s="144"/>
      <c r="G47" s="144"/>
      <c r="H47" s="144"/>
      <c r="I47" s="129"/>
      <c r="J47" s="129"/>
      <c r="K47" s="129"/>
      <c r="L47" s="129"/>
      <c r="M47" s="141"/>
      <c r="N47" s="129"/>
      <c r="O47" s="129"/>
      <c r="P47" s="31"/>
      <c r="Q47" s="31"/>
    </row>
    <row r="48" spans="1:17" ht="18.75" customHeight="1">
      <c r="A48" s="2"/>
      <c r="B48" s="143"/>
      <c r="C48" s="143"/>
      <c r="D48" s="143"/>
      <c r="E48" s="144"/>
      <c r="F48" s="144"/>
      <c r="G48" s="144"/>
      <c r="H48" s="144"/>
      <c r="I48" s="129"/>
      <c r="J48" s="129"/>
      <c r="K48" s="129"/>
      <c r="L48" s="129"/>
      <c r="M48" s="141"/>
      <c r="N48" s="129"/>
      <c r="O48" s="129"/>
      <c r="P48" s="31"/>
      <c r="Q48" s="31"/>
    </row>
    <row r="49" spans="1:17" ht="12.75" customHeight="1">
      <c r="A49" s="2"/>
      <c r="B49" s="143"/>
      <c r="C49" s="143"/>
      <c r="D49" s="143"/>
      <c r="E49" s="144"/>
      <c r="F49" s="144"/>
      <c r="G49" s="144"/>
      <c r="H49" s="144"/>
      <c r="I49" s="129"/>
      <c r="J49" s="129"/>
      <c r="K49" s="129"/>
      <c r="L49" s="129"/>
      <c r="M49" s="129"/>
      <c r="N49" s="129"/>
      <c r="O49" s="129"/>
      <c r="P49" s="31"/>
      <c r="Q49" s="31"/>
    </row>
    <row r="50" spans="1:17" ht="12.75" customHeight="1">
      <c r="A50" s="2"/>
      <c r="B50" s="143"/>
      <c r="C50" s="143"/>
      <c r="D50" s="143"/>
      <c r="E50" s="144"/>
      <c r="F50" s="144"/>
      <c r="G50" s="144"/>
      <c r="H50" s="144"/>
      <c r="I50" s="129"/>
      <c r="J50" s="129"/>
      <c r="K50" s="129"/>
      <c r="L50" s="129"/>
      <c r="M50" s="129"/>
      <c r="N50" s="129"/>
      <c r="O50" s="129"/>
      <c r="P50" s="31"/>
      <c r="Q50" s="31"/>
    </row>
    <row r="51" spans="1:17" ht="12.75" customHeight="1">
      <c r="A51" s="2"/>
      <c r="B51" s="145"/>
      <c r="C51" s="145"/>
      <c r="D51" s="145"/>
      <c r="E51" s="146"/>
      <c r="F51" s="146"/>
      <c r="G51" s="146"/>
      <c r="H51" s="146"/>
      <c r="I51" s="129"/>
      <c r="J51" s="129"/>
      <c r="K51" s="129"/>
      <c r="L51" s="129"/>
      <c r="M51" s="129"/>
      <c r="N51" s="129"/>
      <c r="O51" s="129"/>
      <c r="P51" s="31"/>
      <c r="Q51" s="31"/>
    </row>
    <row r="52" spans="1:17" ht="15.75">
      <c r="A52" s="2"/>
      <c r="B52" s="145"/>
      <c r="C52" s="145"/>
      <c r="D52" s="145"/>
      <c r="E52" s="146"/>
      <c r="F52" s="146"/>
      <c r="G52" s="146"/>
      <c r="H52" s="146"/>
      <c r="I52" s="129"/>
      <c r="J52" s="129"/>
      <c r="K52" s="129"/>
      <c r="L52" s="129"/>
      <c r="M52" s="129"/>
      <c r="N52" s="129"/>
      <c r="O52" s="129"/>
      <c r="P52" s="31"/>
      <c r="Q52" s="31"/>
    </row>
    <row r="53" spans="1:17" ht="15.75">
      <c r="A53" s="2"/>
      <c r="B53" s="145"/>
      <c r="C53" s="145"/>
      <c r="D53" s="145"/>
      <c r="E53" s="145"/>
      <c r="F53" s="145"/>
      <c r="G53" s="145"/>
      <c r="H53" s="145"/>
      <c r="I53" s="129"/>
      <c r="J53" s="129"/>
      <c r="K53" s="129"/>
      <c r="L53" s="129"/>
      <c r="M53" s="129"/>
      <c r="N53" s="129"/>
      <c r="O53" s="129"/>
      <c r="P53" s="31"/>
      <c r="Q53" s="31"/>
    </row>
    <row r="54" spans="1:17" ht="15.75">
      <c r="A54" s="2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31"/>
      <c r="Q54" s="31"/>
    </row>
    <row r="55" spans="1:17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</sheetData>
  <mergeCells count="28">
    <mergeCell ref="A1:L2"/>
    <mergeCell ref="B33:E33"/>
    <mergeCell ref="N28:O28"/>
    <mergeCell ref="N29:O29"/>
    <mergeCell ref="C18:D18"/>
    <mergeCell ref="C26:D26"/>
    <mergeCell ref="B25:L25"/>
    <mergeCell ref="B26:B27"/>
    <mergeCell ref="E26:F26"/>
    <mergeCell ref="G26:H26"/>
    <mergeCell ref="I26:J26"/>
    <mergeCell ref="K26:L26"/>
    <mergeCell ref="M26:O26"/>
    <mergeCell ref="N27:O27"/>
    <mergeCell ref="B18:B19"/>
    <mergeCell ref="E18:F18"/>
    <mergeCell ref="G18:H18"/>
    <mergeCell ref="I18:J18"/>
    <mergeCell ref="K18:L18"/>
    <mergeCell ref="M18:N18"/>
    <mergeCell ref="B17:L17"/>
    <mergeCell ref="B3:L3"/>
    <mergeCell ref="B4:B5"/>
    <mergeCell ref="E4:F4"/>
    <mergeCell ref="G4:H4"/>
    <mergeCell ref="I4:J4"/>
    <mergeCell ref="K4:L4"/>
    <mergeCell ref="C4:D4"/>
  </mergeCells>
  <pageMargins left="0.25" right="0.25" top="0.75" bottom="0.75" header="0.3" footer="0.3"/>
  <pageSetup paperSize="17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zoomScale="85" zoomScaleNormal="85" workbookViewId="0">
      <selection activeCell="B31" sqref="B31"/>
    </sheetView>
  </sheetViews>
  <sheetFormatPr defaultRowHeight="12.75"/>
  <cols>
    <col min="1" max="1" width="3.42578125" style="8" customWidth="1"/>
    <col min="2" max="2" width="44.28515625" style="1" customWidth="1"/>
    <col min="3" max="3" width="14.140625" style="1" bestFit="1" customWidth="1"/>
    <col min="4" max="4" width="13.42578125" style="1" bestFit="1" customWidth="1"/>
    <col min="5" max="5" width="14.140625" style="1" bestFit="1" customWidth="1"/>
    <col min="6" max="6" width="13.42578125" style="1" bestFit="1" customWidth="1"/>
    <col min="7" max="7" width="14.140625" style="1" bestFit="1" customWidth="1"/>
    <col min="8" max="8" width="17.7109375" style="1" customWidth="1"/>
    <col min="9" max="9" width="14.28515625" style="1" customWidth="1"/>
    <col min="10" max="10" width="18" style="1" customWidth="1"/>
    <col min="11" max="11" width="17.140625" style="1" customWidth="1"/>
    <col min="12" max="12" width="14.5703125" style="1" bestFit="1" customWidth="1"/>
    <col min="13" max="13" width="2.7109375" style="1" customWidth="1"/>
    <col min="14" max="14" width="3.42578125" style="1" customWidth="1"/>
    <col min="15" max="22" width="10" style="1" customWidth="1"/>
    <col min="23" max="16384" width="9.140625" style="1"/>
  </cols>
  <sheetData>
    <row r="1" spans="1:15" s="8" customFormat="1" ht="26.25" customHeight="1">
      <c r="A1" s="226" t="s">
        <v>340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31"/>
    </row>
    <row r="2" spans="1:15" s="8" customFormat="1" ht="18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31"/>
    </row>
    <row r="3" spans="1:15" ht="21" customHeight="1">
      <c r="A3" s="2"/>
      <c r="B3" s="231" t="s">
        <v>344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29"/>
      <c r="N3" s="31"/>
      <c r="O3" s="31"/>
    </row>
    <row r="4" spans="1:15" ht="21" customHeight="1">
      <c r="A4" s="2"/>
      <c r="B4" s="204" t="s">
        <v>6</v>
      </c>
      <c r="C4" s="206" t="s">
        <v>1</v>
      </c>
      <c r="D4" s="206"/>
      <c r="E4" s="206" t="s">
        <v>2</v>
      </c>
      <c r="F4" s="206"/>
      <c r="G4" s="206" t="s">
        <v>3</v>
      </c>
      <c r="H4" s="206"/>
      <c r="I4" s="206" t="s">
        <v>4</v>
      </c>
      <c r="J4" s="206"/>
      <c r="K4" s="206" t="s">
        <v>5</v>
      </c>
      <c r="L4" s="206"/>
      <c r="M4" s="129"/>
      <c r="N4" s="31"/>
      <c r="O4" s="31"/>
    </row>
    <row r="5" spans="1:15" ht="15.75" customHeight="1">
      <c r="A5" s="2"/>
      <c r="B5" s="204"/>
      <c r="C5" s="164">
        <v>2018</v>
      </c>
      <c r="D5" s="164">
        <v>2019</v>
      </c>
      <c r="E5" s="164">
        <v>2018</v>
      </c>
      <c r="F5" s="164">
        <v>2019</v>
      </c>
      <c r="G5" s="164">
        <v>2018</v>
      </c>
      <c r="H5" s="164">
        <v>2019</v>
      </c>
      <c r="I5" s="164">
        <v>2018</v>
      </c>
      <c r="J5" s="164">
        <v>2019</v>
      </c>
      <c r="K5" s="164">
        <v>2018</v>
      </c>
      <c r="L5" s="164" t="s">
        <v>341</v>
      </c>
      <c r="M5" s="129"/>
      <c r="N5" s="31"/>
      <c r="O5" s="31"/>
    </row>
    <row r="6" spans="1:15" ht="17.25" customHeight="1">
      <c r="A6" s="2"/>
      <c r="B6" s="147" t="s">
        <v>13</v>
      </c>
      <c r="C6" s="148">
        <v>1646413</v>
      </c>
      <c r="D6" s="148">
        <v>698539</v>
      </c>
      <c r="E6" s="148">
        <v>1991343</v>
      </c>
      <c r="F6" s="148">
        <v>794068</v>
      </c>
      <c r="G6" s="148">
        <v>1638734</v>
      </c>
      <c r="H6" s="148"/>
      <c r="I6" s="148">
        <v>1391234</v>
      </c>
      <c r="J6" s="148"/>
      <c r="K6" s="148">
        <f t="shared" ref="K6:L9" si="0">SUM(C6,E6,G6,I6)</f>
        <v>6667724</v>
      </c>
      <c r="L6" s="149">
        <f t="shared" si="0"/>
        <v>1492607</v>
      </c>
      <c r="M6" s="129"/>
      <c r="N6" s="31"/>
      <c r="O6" s="31"/>
    </row>
    <row r="7" spans="1:15" ht="17.25" customHeight="1">
      <c r="A7" s="2"/>
      <c r="B7" s="147" t="s">
        <v>332</v>
      </c>
      <c r="C7" s="148">
        <v>1229396</v>
      </c>
      <c r="D7" s="148">
        <v>884307</v>
      </c>
      <c r="E7" s="148">
        <v>937877</v>
      </c>
      <c r="F7" s="148">
        <v>1002228</v>
      </c>
      <c r="G7" s="148">
        <v>916067</v>
      </c>
      <c r="H7" s="148"/>
      <c r="I7" s="148">
        <v>1008296</v>
      </c>
      <c r="J7" s="148"/>
      <c r="K7" s="148">
        <f t="shared" si="0"/>
        <v>4091636</v>
      </c>
      <c r="L7" s="149">
        <f t="shared" si="0"/>
        <v>1886535</v>
      </c>
      <c r="M7" s="129"/>
      <c r="N7" s="31"/>
      <c r="O7" s="31"/>
    </row>
    <row r="8" spans="1:15" s="8" customFormat="1" ht="17.25" customHeight="1">
      <c r="A8" s="2"/>
      <c r="B8" s="147" t="s">
        <v>334</v>
      </c>
      <c r="C8" s="148">
        <v>1750384</v>
      </c>
      <c r="D8" s="148">
        <v>1876357</v>
      </c>
      <c r="E8" s="148">
        <v>1114839</v>
      </c>
      <c r="F8" s="148">
        <v>3234536</v>
      </c>
      <c r="G8" s="148">
        <v>733403</v>
      </c>
      <c r="H8" s="148"/>
      <c r="I8" s="148">
        <v>859034</v>
      </c>
      <c r="J8" s="148"/>
      <c r="K8" s="148">
        <f t="shared" si="0"/>
        <v>4457660</v>
      </c>
      <c r="L8" s="149">
        <f t="shared" si="0"/>
        <v>5110893</v>
      </c>
      <c r="M8" s="129"/>
      <c r="N8" s="31"/>
      <c r="O8" s="31"/>
    </row>
    <row r="9" spans="1:15" s="8" customFormat="1" ht="21" customHeight="1">
      <c r="A9" s="2"/>
      <c r="B9" s="147" t="s">
        <v>338</v>
      </c>
      <c r="C9" s="148">
        <v>531431</v>
      </c>
      <c r="D9" s="148">
        <v>647538</v>
      </c>
      <c r="E9" s="148">
        <v>344844</v>
      </c>
      <c r="F9" s="148">
        <v>679268</v>
      </c>
      <c r="G9" s="148">
        <v>585749</v>
      </c>
      <c r="H9" s="148"/>
      <c r="I9" s="148">
        <v>840918</v>
      </c>
      <c r="J9" s="148"/>
      <c r="K9" s="148">
        <f t="shared" si="0"/>
        <v>2302942</v>
      </c>
      <c r="L9" s="149">
        <f t="shared" si="0"/>
        <v>1326806</v>
      </c>
      <c r="M9" s="129"/>
      <c r="N9" s="31"/>
      <c r="O9" s="31"/>
    </row>
    <row r="10" spans="1:15" ht="21" customHeight="1">
      <c r="A10" s="2"/>
      <c r="B10" s="147" t="s">
        <v>333</v>
      </c>
      <c r="C10" s="148">
        <v>406653</v>
      </c>
      <c r="D10" s="148">
        <v>544424</v>
      </c>
      <c r="E10" s="148">
        <v>340535</v>
      </c>
      <c r="F10" s="148">
        <v>537988</v>
      </c>
      <c r="G10" s="148">
        <v>318185</v>
      </c>
      <c r="H10" s="148"/>
      <c r="I10" s="148">
        <v>343391</v>
      </c>
      <c r="J10" s="148"/>
      <c r="K10" s="148">
        <f t="shared" ref="K10:K11" si="1">SUM(C10,E10,G10,I10)</f>
        <v>1408764</v>
      </c>
      <c r="L10" s="149">
        <f t="shared" ref="L10:L12" si="2">SUM(D10,F10,H10,J10)</f>
        <v>1082412</v>
      </c>
      <c r="M10" s="129"/>
      <c r="N10" s="31"/>
      <c r="O10" s="31"/>
    </row>
    <row r="11" spans="1:15" ht="17.25" customHeight="1">
      <c r="A11" s="2"/>
      <c r="B11" s="147" t="s">
        <v>337</v>
      </c>
      <c r="C11" s="148">
        <v>193595</v>
      </c>
      <c r="D11" s="148">
        <v>345307</v>
      </c>
      <c r="E11" s="148">
        <v>632485</v>
      </c>
      <c r="F11" s="148">
        <v>72318</v>
      </c>
      <c r="G11" s="148">
        <v>235025</v>
      </c>
      <c r="H11" s="148"/>
      <c r="I11" s="148">
        <v>930670</v>
      </c>
      <c r="J11" s="148"/>
      <c r="K11" s="148">
        <f t="shared" si="1"/>
        <v>1991775</v>
      </c>
      <c r="L11" s="149">
        <f t="shared" si="2"/>
        <v>417625</v>
      </c>
      <c r="M11" s="129"/>
      <c r="N11" s="31"/>
      <c r="O11" s="31"/>
    </row>
    <row r="12" spans="1:15" ht="21" customHeight="1">
      <c r="A12" s="2"/>
      <c r="B12" s="147" t="s">
        <v>339</v>
      </c>
      <c r="C12" s="148">
        <v>517510</v>
      </c>
      <c r="D12" s="148">
        <v>296612</v>
      </c>
      <c r="E12" s="148">
        <v>314456</v>
      </c>
      <c r="F12" s="148">
        <v>191520</v>
      </c>
      <c r="G12" s="148">
        <v>221180</v>
      </c>
      <c r="H12" s="148"/>
      <c r="I12" s="148">
        <v>590632</v>
      </c>
      <c r="J12" s="148"/>
      <c r="K12" s="148">
        <f>SUM(C12,E12,G12,I12)</f>
        <v>1643778</v>
      </c>
      <c r="L12" s="149">
        <f t="shared" si="2"/>
        <v>488132</v>
      </c>
      <c r="M12" s="129"/>
      <c r="N12" s="31"/>
      <c r="O12" s="31"/>
    </row>
    <row r="13" spans="1:15" ht="15.75">
      <c r="A13" s="2"/>
      <c r="B13" s="150" t="s">
        <v>335</v>
      </c>
      <c r="C13" s="148">
        <v>923604</v>
      </c>
      <c r="D13" s="148">
        <v>1117573</v>
      </c>
      <c r="E13" s="148">
        <v>927704</v>
      </c>
      <c r="F13" s="148">
        <v>959110</v>
      </c>
      <c r="G13" s="148">
        <v>1108982</v>
      </c>
      <c r="H13" s="148"/>
      <c r="I13" s="148">
        <v>1172284</v>
      </c>
      <c r="J13" s="148"/>
      <c r="K13" s="148">
        <f t="shared" ref="K13" si="3">SUM(C13,E13,G13,I13)</f>
        <v>4132574</v>
      </c>
      <c r="L13" s="149">
        <f t="shared" ref="L13" si="4">SUM(D13,F13,H13,J13)</f>
        <v>2076683</v>
      </c>
      <c r="M13" s="129"/>
      <c r="N13" s="31"/>
      <c r="O13" s="31"/>
    </row>
    <row r="14" spans="1:15" ht="21.75" customHeight="1">
      <c r="A14" s="2"/>
      <c r="B14" s="147" t="s">
        <v>14</v>
      </c>
      <c r="C14" s="148">
        <v>685356</v>
      </c>
      <c r="D14" s="148">
        <v>923871</v>
      </c>
      <c r="E14" s="148">
        <v>974512</v>
      </c>
      <c r="F14" s="148">
        <v>985288</v>
      </c>
      <c r="G14" s="148">
        <v>620137</v>
      </c>
      <c r="H14" s="148"/>
      <c r="I14" s="148">
        <v>551447</v>
      </c>
      <c r="J14" s="148"/>
      <c r="K14" s="148">
        <f>SUM(C14,E14,G14,I14)</f>
        <v>2831452</v>
      </c>
      <c r="L14" s="149">
        <f t="shared" ref="L14" si="5">SUM(D14,F14,H14,J14)</f>
        <v>1909159</v>
      </c>
      <c r="M14" s="129"/>
      <c r="N14" s="31"/>
      <c r="O14" s="31"/>
    </row>
    <row r="15" spans="1:15" ht="18.75" customHeight="1" thickBot="1">
      <c r="A15" s="2"/>
      <c r="B15" s="129"/>
      <c r="C15" s="130">
        <f>C6+C7+C8+C9+C10+C11+C12+C14</f>
        <v>6960738</v>
      </c>
      <c r="D15" s="130">
        <f>D6+D7+D8+D9+D10+D11+D12+D14</f>
        <v>6216955</v>
      </c>
      <c r="E15" s="130">
        <f>E6+E7+E8+E9+E10+E11+E12+E14</f>
        <v>6650891</v>
      </c>
      <c r="F15" s="130">
        <f t="shared" ref="F15:I15" si="6">F6+F7+F8+F9+F10+F11+F12+F14</f>
        <v>7497214</v>
      </c>
      <c r="G15" s="130">
        <f t="shared" si="6"/>
        <v>5268480</v>
      </c>
      <c r="H15" s="130"/>
      <c r="I15" s="130">
        <f t="shared" si="6"/>
        <v>6515622</v>
      </c>
      <c r="J15" s="131" t="s">
        <v>5</v>
      </c>
      <c r="K15" s="132">
        <f>SUM(K6:K14)</f>
        <v>29528305</v>
      </c>
      <c r="L15" s="132">
        <f>SUM(L6:L14)</f>
        <v>15790852</v>
      </c>
      <c r="M15" s="129"/>
      <c r="N15" s="31"/>
      <c r="O15" s="31"/>
    </row>
    <row r="16" spans="1:15" ht="12.75" customHeight="1" thickTop="1">
      <c r="A16" s="2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31"/>
      <c r="O16" s="31"/>
    </row>
    <row r="17" spans="1:15" ht="24" customHeight="1">
      <c r="A17" s="2"/>
      <c r="B17" s="221" t="s">
        <v>336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3"/>
      <c r="M17" s="129"/>
      <c r="N17" s="31"/>
      <c r="O17" s="31"/>
    </row>
    <row r="18" spans="1:15" ht="17.25" customHeight="1">
      <c r="A18" s="2"/>
      <c r="B18" s="224" t="s">
        <v>6</v>
      </c>
      <c r="C18" s="206" t="s">
        <v>1</v>
      </c>
      <c r="D18" s="206"/>
      <c r="E18" s="206" t="s">
        <v>2</v>
      </c>
      <c r="F18" s="206"/>
      <c r="G18" s="206" t="s">
        <v>3</v>
      </c>
      <c r="H18" s="206"/>
      <c r="I18" s="206" t="s">
        <v>4</v>
      </c>
      <c r="J18" s="206"/>
      <c r="K18" s="206" t="s">
        <v>5</v>
      </c>
      <c r="L18" s="206"/>
      <c r="M18" s="129"/>
      <c r="N18" s="31"/>
      <c r="O18" s="31"/>
    </row>
    <row r="19" spans="1:15" ht="18" customHeight="1">
      <c r="A19" s="2"/>
      <c r="B19" s="225"/>
      <c r="C19" s="164">
        <v>2018</v>
      </c>
      <c r="D19" s="164">
        <v>2019</v>
      </c>
      <c r="E19" s="164">
        <v>2018</v>
      </c>
      <c r="F19" s="164">
        <v>2019</v>
      </c>
      <c r="G19" s="164">
        <v>2018</v>
      </c>
      <c r="H19" s="164">
        <v>2019</v>
      </c>
      <c r="I19" s="164">
        <v>2018</v>
      </c>
      <c r="J19" s="164">
        <v>2019</v>
      </c>
      <c r="K19" s="164">
        <v>2018</v>
      </c>
      <c r="L19" s="164" t="s">
        <v>341</v>
      </c>
      <c r="M19" s="129"/>
      <c r="N19" s="31"/>
      <c r="O19" s="31"/>
    </row>
    <row r="20" spans="1:15" ht="16.5" customHeight="1">
      <c r="A20" s="2"/>
      <c r="B20" s="147" t="s">
        <v>331</v>
      </c>
      <c r="C20" s="151">
        <v>-1122961</v>
      </c>
      <c r="D20" s="151">
        <v>-888262</v>
      </c>
      <c r="E20" s="151">
        <v>-1996446</v>
      </c>
      <c r="F20" s="151">
        <v>-779860</v>
      </c>
      <c r="G20" s="151">
        <v>-1254401</v>
      </c>
      <c r="H20" s="151"/>
      <c r="I20" s="151">
        <v>-609382</v>
      </c>
      <c r="J20" s="151"/>
      <c r="K20" s="151">
        <f t="shared" ref="K20:K21" si="7">SUM(C20,E20,G20,I20)</f>
        <v>-4983190</v>
      </c>
      <c r="L20" s="152">
        <f>H20+F20+D20</f>
        <v>-1668122</v>
      </c>
      <c r="M20" s="129"/>
      <c r="N20" s="31"/>
      <c r="O20" s="31"/>
    </row>
    <row r="21" spans="1:15" ht="16.5" customHeight="1">
      <c r="A21" s="2"/>
      <c r="B21" s="147" t="s">
        <v>329</v>
      </c>
      <c r="C21" s="148">
        <v>-767887</v>
      </c>
      <c r="D21" s="151">
        <v>-670595</v>
      </c>
      <c r="E21" s="148">
        <v>-624951</v>
      </c>
      <c r="F21" s="151">
        <v>-247983</v>
      </c>
      <c r="G21" s="148">
        <f>-693897</f>
        <v>-693897</v>
      </c>
      <c r="H21" s="151"/>
      <c r="I21" s="151">
        <v>-652365</v>
      </c>
      <c r="J21" s="151"/>
      <c r="K21" s="151">
        <f t="shared" si="7"/>
        <v>-2739100</v>
      </c>
      <c r="L21" s="152">
        <f>H21+F21+D21</f>
        <v>-918578</v>
      </c>
      <c r="M21" s="129"/>
      <c r="N21" s="31"/>
      <c r="O21" s="31"/>
    </row>
    <row r="22" spans="1:15" ht="16.5" customHeight="1">
      <c r="A22" s="2"/>
      <c r="B22" s="147" t="s">
        <v>207</v>
      </c>
      <c r="C22" s="148"/>
      <c r="D22" s="148"/>
      <c r="E22" s="148"/>
      <c r="F22" s="148"/>
      <c r="G22" s="148"/>
      <c r="H22" s="148"/>
      <c r="I22" s="151"/>
      <c r="J22" s="148"/>
      <c r="K22" s="148">
        <f>SUM(C22,E22,G22,I22)</f>
        <v>0</v>
      </c>
      <c r="L22" s="149">
        <f>SUM(D22,F22,H22,J22)</f>
        <v>0</v>
      </c>
      <c r="M22" s="129"/>
      <c r="N22" s="31"/>
      <c r="O22" s="31"/>
    </row>
    <row r="23" spans="1:15" s="8" customFormat="1" ht="18.75" customHeight="1" thickBot="1">
      <c r="A23" s="2"/>
      <c r="B23" s="129"/>
      <c r="C23" s="133"/>
      <c r="D23" s="133"/>
      <c r="E23" s="133"/>
      <c r="F23" s="133"/>
      <c r="G23" s="133"/>
      <c r="H23" s="133"/>
      <c r="I23" s="134"/>
      <c r="J23" s="131" t="s">
        <v>5</v>
      </c>
      <c r="K23" s="132">
        <f>SUM(K20:K22)</f>
        <v>-7722290</v>
      </c>
      <c r="L23" s="132">
        <f>SUM(L20:L22)</f>
        <v>-2586700</v>
      </c>
      <c r="M23" s="129"/>
      <c r="N23" s="31"/>
      <c r="O23" s="31"/>
    </row>
    <row r="24" spans="1:15" s="8" customFormat="1" ht="12.75" customHeight="1" thickTop="1">
      <c r="A24" s="2"/>
      <c r="B24" s="129"/>
      <c r="C24" s="133"/>
      <c r="D24" s="133"/>
      <c r="E24" s="133"/>
      <c r="F24" s="133"/>
      <c r="G24" s="133"/>
      <c r="H24" s="133"/>
      <c r="I24" s="134"/>
      <c r="J24" s="133"/>
      <c r="K24" s="133"/>
      <c r="L24" s="131"/>
      <c r="M24" s="129"/>
      <c r="N24" s="31"/>
      <c r="O24" s="31"/>
    </row>
    <row r="25" spans="1:15" ht="21" customHeight="1">
      <c r="A25" s="2"/>
      <c r="B25" s="218" t="s">
        <v>342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20"/>
      <c r="N25" s="31"/>
      <c r="O25" s="31"/>
    </row>
    <row r="26" spans="1:15" ht="18" customHeight="1">
      <c r="A26" s="2"/>
      <c r="B26" s="204" t="s">
        <v>0</v>
      </c>
      <c r="C26" s="206" t="s">
        <v>1</v>
      </c>
      <c r="D26" s="206"/>
      <c r="E26" s="206" t="s">
        <v>2</v>
      </c>
      <c r="F26" s="206"/>
      <c r="G26" s="206" t="s">
        <v>3</v>
      </c>
      <c r="H26" s="206"/>
      <c r="I26" s="206" t="s">
        <v>4</v>
      </c>
      <c r="J26" s="206"/>
      <c r="K26" s="206" t="s">
        <v>5</v>
      </c>
      <c r="L26" s="206"/>
      <c r="M26" s="206"/>
      <c r="N26" s="31"/>
      <c r="O26" s="31"/>
    </row>
    <row r="27" spans="1:15" ht="18" customHeight="1">
      <c r="A27" s="2"/>
      <c r="B27" s="204"/>
      <c r="C27" s="164">
        <v>2018</v>
      </c>
      <c r="D27" s="164">
        <v>2019</v>
      </c>
      <c r="E27" s="164">
        <v>2018</v>
      </c>
      <c r="F27" s="164">
        <v>2019</v>
      </c>
      <c r="G27" s="164">
        <v>2018</v>
      </c>
      <c r="H27" s="164">
        <v>2019</v>
      </c>
      <c r="I27" s="164">
        <v>2018</v>
      </c>
      <c r="J27" s="164">
        <v>2019</v>
      </c>
      <c r="K27" s="164">
        <v>2018</v>
      </c>
      <c r="L27" s="227" t="s">
        <v>345</v>
      </c>
      <c r="M27" s="228"/>
      <c r="N27" s="31"/>
      <c r="O27" s="31"/>
    </row>
    <row r="28" spans="1:15" ht="16.5" customHeight="1">
      <c r="A28" s="2"/>
      <c r="B28" s="160" t="s">
        <v>7</v>
      </c>
      <c r="C28" s="154"/>
      <c r="D28" s="155"/>
      <c r="E28" s="155"/>
      <c r="F28" s="156"/>
      <c r="G28" s="155"/>
      <c r="H28" s="156"/>
      <c r="I28" s="155"/>
      <c r="J28" s="156"/>
      <c r="K28" s="155"/>
      <c r="L28" s="229"/>
      <c r="M28" s="230"/>
      <c r="N28" s="31"/>
      <c r="O28" s="31"/>
    </row>
    <row r="29" spans="1:15" ht="18" customHeight="1">
      <c r="A29" s="2"/>
      <c r="B29" s="160" t="s">
        <v>343</v>
      </c>
      <c r="C29" s="154"/>
      <c r="D29" s="155"/>
      <c r="E29" s="155"/>
      <c r="F29" s="156"/>
      <c r="G29" s="155"/>
      <c r="H29" s="156"/>
      <c r="I29" s="155"/>
      <c r="J29" s="156"/>
      <c r="K29" s="155"/>
      <c r="L29" s="229"/>
      <c r="M29" s="230"/>
      <c r="N29" s="31"/>
      <c r="O29" s="31"/>
    </row>
    <row r="30" spans="1:15" ht="26.25" customHeight="1" thickBot="1">
      <c r="A30" s="2"/>
      <c r="B30" s="135" t="s">
        <v>9</v>
      </c>
      <c r="C30" s="136"/>
      <c r="D30" s="136"/>
      <c r="E30" s="136"/>
      <c r="F30" s="136"/>
      <c r="G30" s="136"/>
      <c r="H30" s="136"/>
      <c r="I30" s="129"/>
      <c r="J30" s="137" t="s">
        <v>5</v>
      </c>
      <c r="K30" s="153">
        <f>SUM(K28:K29)</f>
        <v>0</v>
      </c>
      <c r="L30" s="153">
        <f>SUM(L28:L29)</f>
        <v>0</v>
      </c>
      <c r="M30" s="153"/>
      <c r="N30" s="31"/>
      <c r="O30" s="31"/>
    </row>
    <row r="31" spans="1:15" ht="21.75" customHeight="1" thickTop="1">
      <c r="A31" s="2"/>
      <c r="B31" s="135" t="s">
        <v>8</v>
      </c>
      <c r="C31" s="136"/>
      <c r="D31" s="136"/>
      <c r="E31" s="136"/>
      <c r="F31" s="136"/>
      <c r="G31" s="136"/>
      <c r="H31" s="136"/>
      <c r="I31" s="129"/>
      <c r="J31" s="129"/>
      <c r="K31" s="129"/>
      <c r="L31" s="129"/>
      <c r="M31" s="129"/>
      <c r="N31" s="31"/>
      <c r="O31" s="31"/>
    </row>
    <row r="32" spans="1:15" ht="12.75" customHeight="1">
      <c r="A32" s="2"/>
      <c r="B32" s="136"/>
      <c r="C32" s="136"/>
      <c r="D32" s="136"/>
      <c r="E32" s="136"/>
      <c r="F32" s="136"/>
      <c r="G32" s="136"/>
      <c r="H32" s="136"/>
      <c r="I32" s="129"/>
      <c r="J32" s="129"/>
      <c r="K32" s="129"/>
      <c r="L32" s="129"/>
      <c r="M32" s="129"/>
      <c r="N32" s="31"/>
      <c r="O32" s="31"/>
    </row>
    <row r="33" spans="1:15" ht="12.75" customHeight="1">
      <c r="A33" s="2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31"/>
      <c r="O33" s="31"/>
    </row>
    <row r="34" spans="1:15" ht="27.75" customHeight="1">
      <c r="A34" s="2"/>
      <c r="B34" s="211" t="s">
        <v>347</v>
      </c>
      <c r="C34" s="211"/>
      <c r="D34" s="211"/>
      <c r="E34" s="211"/>
      <c r="F34" s="129"/>
      <c r="G34" s="129"/>
      <c r="H34" s="129"/>
      <c r="I34" s="129"/>
      <c r="J34" s="129"/>
      <c r="K34" s="129"/>
      <c r="L34" s="129"/>
      <c r="M34" s="129"/>
      <c r="N34" s="31"/>
      <c r="O34" s="31"/>
    </row>
    <row r="35" spans="1:15" ht="17.25" customHeight="1">
      <c r="A35" s="2"/>
      <c r="B35" s="162" t="s">
        <v>346</v>
      </c>
      <c r="C35" s="162" t="s">
        <v>10</v>
      </c>
      <c r="D35" s="163" t="s">
        <v>348</v>
      </c>
      <c r="E35" s="162" t="s">
        <v>11</v>
      </c>
      <c r="F35" s="129"/>
      <c r="G35" s="129"/>
      <c r="H35" s="129"/>
      <c r="I35" s="129"/>
      <c r="J35" s="129"/>
      <c r="K35" s="129"/>
      <c r="L35" s="129"/>
      <c r="M35" s="129"/>
      <c r="N35" s="31"/>
      <c r="O35" s="31"/>
    </row>
    <row r="36" spans="1:15" ht="19.5" customHeight="1">
      <c r="A36" s="2"/>
      <c r="B36" s="161" t="s">
        <v>223</v>
      </c>
      <c r="C36" s="157">
        <v>1</v>
      </c>
      <c r="D36" s="158">
        <v>1.88</v>
      </c>
      <c r="E36" s="159" t="s">
        <v>330</v>
      </c>
      <c r="F36" s="129"/>
      <c r="G36" s="129"/>
      <c r="H36" s="129"/>
      <c r="I36" s="129"/>
      <c r="J36" s="129"/>
      <c r="K36" s="129"/>
      <c r="L36" s="129"/>
      <c r="M36" s="129"/>
      <c r="N36" s="31"/>
      <c r="O36" s="31"/>
    </row>
    <row r="37" spans="1:15" ht="16.5" customHeight="1">
      <c r="A37" s="2"/>
      <c r="B37" s="161" t="s">
        <v>224</v>
      </c>
      <c r="C37" s="157">
        <v>1</v>
      </c>
      <c r="D37" s="158">
        <v>0.56000000000000005</v>
      </c>
      <c r="E37" s="159" t="s">
        <v>349</v>
      </c>
      <c r="F37" s="129"/>
      <c r="G37" s="129"/>
      <c r="H37" s="129"/>
      <c r="I37" s="129"/>
      <c r="J37" s="129"/>
      <c r="K37" s="129"/>
      <c r="L37" s="129"/>
      <c r="M37" s="129"/>
      <c r="N37" s="31"/>
      <c r="O37" s="31"/>
    </row>
    <row r="38" spans="1:15" s="8" customFormat="1" ht="19.5" customHeight="1">
      <c r="A38" s="2"/>
      <c r="B38" s="161" t="s">
        <v>350</v>
      </c>
      <c r="C38" s="157">
        <v>1</v>
      </c>
      <c r="D38" s="158">
        <v>0.56999999999999995</v>
      </c>
      <c r="E38" s="159" t="s">
        <v>330</v>
      </c>
      <c r="F38" s="129"/>
      <c r="G38" s="129"/>
      <c r="H38" s="129"/>
      <c r="I38" s="129"/>
      <c r="J38" s="129"/>
      <c r="K38" s="129"/>
      <c r="L38" s="129"/>
      <c r="M38" s="129"/>
      <c r="N38" s="31"/>
      <c r="O38" s="31"/>
    </row>
    <row r="39" spans="1:15" ht="12.75" customHeight="1">
      <c r="A39" s="2"/>
      <c r="B39" s="138"/>
      <c r="C39" s="139"/>
      <c r="D39" s="139"/>
      <c r="E39" s="139"/>
      <c r="F39" s="140"/>
      <c r="G39" s="140"/>
      <c r="H39" s="129"/>
      <c r="I39" s="129"/>
      <c r="J39" s="129"/>
      <c r="K39" s="141"/>
      <c r="L39" s="129"/>
      <c r="M39" s="129"/>
      <c r="N39" s="31"/>
      <c r="O39" s="31"/>
    </row>
    <row r="40" spans="1:15" ht="12.75" customHeight="1">
      <c r="A40" s="2"/>
      <c r="B40" s="142"/>
      <c r="C40" s="142"/>
      <c r="D40" s="142"/>
      <c r="E40" s="142"/>
      <c r="F40" s="142"/>
      <c r="G40" s="129"/>
      <c r="H40" s="129"/>
      <c r="I40" s="129"/>
      <c r="J40" s="129"/>
      <c r="K40" s="141"/>
      <c r="L40" s="129"/>
      <c r="M40" s="129"/>
      <c r="N40" s="31"/>
      <c r="O40" s="31"/>
    </row>
    <row r="41" spans="1:15" ht="12.75" customHeight="1">
      <c r="A41" s="2"/>
      <c r="B41" s="142"/>
      <c r="C41" s="142"/>
      <c r="D41" s="142"/>
      <c r="E41" s="142"/>
      <c r="F41" s="142"/>
      <c r="G41" s="129"/>
      <c r="H41" s="129"/>
      <c r="I41" s="129"/>
      <c r="J41" s="129"/>
      <c r="K41" s="141"/>
      <c r="L41" s="129"/>
      <c r="M41" s="129"/>
      <c r="N41" s="31"/>
      <c r="O41" s="31"/>
    </row>
    <row r="42" spans="1:15" ht="12.75" customHeight="1">
      <c r="A42" s="2"/>
      <c r="B42" s="143"/>
      <c r="C42" s="143"/>
      <c r="D42" s="143"/>
      <c r="E42" s="143"/>
      <c r="F42" s="143"/>
      <c r="G42" s="129"/>
      <c r="H42" s="129"/>
      <c r="I42" s="129"/>
      <c r="J42" s="129"/>
      <c r="K42" s="141"/>
      <c r="L42" s="129"/>
      <c r="M42" s="129"/>
      <c r="N42" s="31"/>
      <c r="O42" s="31"/>
    </row>
    <row r="43" spans="1:15" ht="12.75" customHeight="1">
      <c r="A43" s="2"/>
      <c r="B43" s="143"/>
      <c r="C43" s="144"/>
      <c r="D43" s="144"/>
      <c r="E43" s="144"/>
      <c r="F43" s="144"/>
      <c r="G43" s="129"/>
      <c r="H43" s="129"/>
      <c r="I43" s="129"/>
      <c r="J43" s="129"/>
      <c r="K43" s="141"/>
      <c r="L43" s="129"/>
      <c r="M43" s="129"/>
      <c r="N43" s="31"/>
      <c r="O43" s="31"/>
    </row>
    <row r="44" spans="1:15" ht="12.75" customHeight="1">
      <c r="A44" s="2"/>
      <c r="B44" s="143"/>
      <c r="C44" s="144"/>
      <c r="D44" s="144"/>
      <c r="E44" s="144"/>
      <c r="F44" s="144"/>
      <c r="G44" s="129"/>
      <c r="H44" s="129"/>
      <c r="I44" s="129"/>
      <c r="J44" s="129"/>
      <c r="K44" s="141"/>
      <c r="L44" s="129"/>
      <c r="M44" s="129"/>
      <c r="N44" s="31"/>
      <c r="O44" s="31"/>
    </row>
    <row r="45" spans="1:15" ht="12.75" customHeight="1">
      <c r="A45" s="2"/>
      <c r="B45" s="143"/>
      <c r="C45" s="144"/>
      <c r="D45" s="144"/>
      <c r="E45" s="144"/>
      <c r="F45" s="144"/>
      <c r="G45" s="129"/>
      <c r="H45" s="129"/>
      <c r="I45" s="129"/>
      <c r="J45" s="129"/>
      <c r="K45" s="141"/>
      <c r="L45" s="129"/>
      <c r="M45" s="129"/>
      <c r="N45" s="31"/>
      <c r="O45" s="31"/>
    </row>
    <row r="46" spans="1:15" ht="12.75" customHeight="1">
      <c r="A46" s="2"/>
      <c r="B46" s="143"/>
      <c r="C46" s="144"/>
      <c r="D46" s="144"/>
      <c r="E46" s="144"/>
      <c r="F46" s="144"/>
      <c r="G46" s="129"/>
      <c r="H46" s="129"/>
      <c r="I46" s="129"/>
      <c r="J46" s="129"/>
      <c r="K46" s="141"/>
      <c r="L46" s="129"/>
      <c r="M46" s="129"/>
      <c r="N46" s="31"/>
      <c r="O46" s="31"/>
    </row>
    <row r="47" spans="1:15" ht="12.75" customHeight="1">
      <c r="A47" s="2"/>
      <c r="B47" s="143"/>
      <c r="C47" s="144"/>
      <c r="D47" s="144"/>
      <c r="E47" s="144"/>
      <c r="F47" s="144"/>
      <c r="G47" s="129"/>
      <c r="H47" s="129"/>
      <c r="I47" s="129"/>
      <c r="J47" s="129"/>
      <c r="K47" s="141"/>
      <c r="L47" s="129"/>
      <c r="M47" s="129"/>
      <c r="N47" s="31"/>
      <c r="O47" s="31"/>
    </row>
    <row r="48" spans="1:15" ht="12.75" customHeight="1">
      <c r="A48" s="2"/>
      <c r="B48" s="143"/>
      <c r="C48" s="144"/>
      <c r="D48" s="144"/>
      <c r="E48" s="144"/>
      <c r="F48" s="144"/>
      <c r="G48" s="129"/>
      <c r="H48" s="129"/>
      <c r="I48" s="129"/>
      <c r="J48" s="129"/>
      <c r="K48" s="141"/>
      <c r="L48" s="129"/>
      <c r="M48" s="129"/>
      <c r="N48" s="31"/>
      <c r="O48" s="31"/>
    </row>
    <row r="49" spans="1:15" ht="18.75" customHeight="1">
      <c r="A49" s="2"/>
      <c r="B49" s="143"/>
      <c r="C49" s="144"/>
      <c r="D49" s="144"/>
      <c r="E49" s="144"/>
      <c r="F49" s="144"/>
      <c r="G49" s="129"/>
      <c r="H49" s="129"/>
      <c r="I49" s="129"/>
      <c r="J49" s="129"/>
      <c r="K49" s="141"/>
      <c r="L49" s="129"/>
      <c r="M49" s="129"/>
      <c r="N49" s="31"/>
      <c r="O49" s="31"/>
    </row>
    <row r="50" spans="1:15" ht="12.75" customHeight="1">
      <c r="A50" s="2"/>
      <c r="B50" s="143"/>
      <c r="C50" s="144"/>
      <c r="D50" s="144"/>
      <c r="E50" s="144"/>
      <c r="F50" s="144"/>
      <c r="G50" s="129"/>
      <c r="H50" s="129"/>
      <c r="I50" s="129"/>
      <c r="J50" s="129"/>
      <c r="K50" s="129"/>
      <c r="L50" s="129"/>
      <c r="M50" s="129"/>
      <c r="N50" s="31"/>
      <c r="O50" s="31"/>
    </row>
    <row r="51" spans="1:15" ht="12.75" customHeight="1">
      <c r="A51" s="2"/>
      <c r="B51" s="143"/>
      <c r="C51" s="144"/>
      <c r="D51" s="144"/>
      <c r="E51" s="144"/>
      <c r="F51" s="144"/>
      <c r="G51" s="129"/>
      <c r="H51" s="129"/>
      <c r="I51" s="129"/>
      <c r="J51" s="129"/>
      <c r="K51" s="129"/>
      <c r="L51" s="129"/>
      <c r="M51" s="129"/>
      <c r="N51" s="31"/>
      <c r="O51" s="31"/>
    </row>
    <row r="52" spans="1:15" ht="12.75" customHeight="1">
      <c r="A52" s="2"/>
      <c r="B52" s="145"/>
      <c r="C52" s="146"/>
      <c r="D52" s="146"/>
      <c r="E52" s="146"/>
      <c r="F52" s="146"/>
      <c r="G52" s="129"/>
      <c r="H52" s="129"/>
      <c r="I52" s="129"/>
      <c r="J52" s="129"/>
      <c r="K52" s="129"/>
      <c r="L52" s="129"/>
      <c r="M52" s="129"/>
      <c r="N52" s="31"/>
      <c r="O52" s="31"/>
    </row>
    <row r="53" spans="1:15" ht="15.75">
      <c r="A53" s="2"/>
      <c r="B53" s="145"/>
      <c r="C53" s="146"/>
      <c r="D53" s="146"/>
      <c r="E53" s="146"/>
      <c r="F53" s="146"/>
      <c r="G53" s="129"/>
      <c r="H53" s="129"/>
      <c r="I53" s="129"/>
      <c r="J53" s="129"/>
      <c r="K53" s="129"/>
      <c r="L53" s="129"/>
      <c r="M53" s="129"/>
      <c r="N53" s="31"/>
      <c r="O53" s="31"/>
    </row>
    <row r="54" spans="1:15" ht="15.75">
      <c r="A54" s="2"/>
      <c r="B54" s="145"/>
      <c r="C54" s="145"/>
      <c r="D54" s="145"/>
      <c r="E54" s="145"/>
      <c r="F54" s="145"/>
      <c r="G54" s="129"/>
      <c r="H54" s="129"/>
      <c r="I54" s="129"/>
      <c r="J54" s="129"/>
      <c r="K54" s="129"/>
      <c r="L54" s="129"/>
      <c r="M54" s="129"/>
      <c r="N54" s="31"/>
      <c r="O54" s="31"/>
    </row>
    <row r="55" spans="1:15" ht="15.75">
      <c r="A55" s="2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31"/>
      <c r="O55" s="31"/>
    </row>
    <row r="56" spans="1: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>
      <c r="G57" s="8"/>
      <c r="H57" s="8"/>
      <c r="I57" s="8"/>
      <c r="J57" s="8"/>
    </row>
  </sheetData>
  <mergeCells count="26">
    <mergeCell ref="A1:N2"/>
    <mergeCell ref="L27:M27"/>
    <mergeCell ref="L28:M28"/>
    <mergeCell ref="L29:M29"/>
    <mergeCell ref="G26:H26"/>
    <mergeCell ref="I26:J26"/>
    <mergeCell ref="K4:L4"/>
    <mergeCell ref="B3:L3"/>
    <mergeCell ref="G18:H18"/>
    <mergeCell ref="I18:J18"/>
    <mergeCell ref="K18:L18"/>
    <mergeCell ref="K26:M26"/>
    <mergeCell ref="I4:J4"/>
    <mergeCell ref="B34:E34"/>
    <mergeCell ref="B4:B5"/>
    <mergeCell ref="C4:D4"/>
    <mergeCell ref="E4:F4"/>
    <mergeCell ref="G4:H4"/>
    <mergeCell ref="B25:M25"/>
    <mergeCell ref="B26:B27"/>
    <mergeCell ref="C26:D26"/>
    <mergeCell ref="E26:F26"/>
    <mergeCell ref="B17:L17"/>
    <mergeCell ref="B18:B19"/>
    <mergeCell ref="C18:D18"/>
    <mergeCell ref="E18:F18"/>
  </mergeCells>
  <pageMargins left="0.25" right="0.25" top="0.75" bottom="0.75" header="0.3" footer="0.3"/>
  <pageSetup paperSize="1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2"/>
  <sheetViews>
    <sheetView showGridLines="0" workbookViewId="0">
      <selection activeCell="G27" sqref="G27"/>
    </sheetView>
  </sheetViews>
  <sheetFormatPr defaultRowHeight="11.25"/>
  <cols>
    <col min="1" max="1" width="15.85546875" style="34" bestFit="1" customWidth="1"/>
    <col min="2" max="2" width="10.5703125" style="34" bestFit="1" customWidth="1"/>
    <col min="3" max="4" width="7.5703125" style="34" bestFit="1" customWidth="1"/>
    <col min="5" max="6" width="8.28515625" style="34" bestFit="1" customWidth="1"/>
    <col min="7" max="7" width="8.85546875" style="34" bestFit="1" customWidth="1"/>
    <col min="8" max="8" width="12" style="34" bestFit="1" customWidth="1"/>
    <col min="9" max="9" width="6.42578125" style="34" bestFit="1" customWidth="1"/>
    <col min="10" max="10" width="7.85546875" style="34" bestFit="1" customWidth="1"/>
    <col min="11" max="11" width="8.5703125" style="34" bestFit="1" customWidth="1"/>
    <col min="12" max="12" width="7.140625" style="34" customWidth="1"/>
    <col min="13" max="13" width="3.42578125" style="34" hidden="1" customWidth="1"/>
    <col min="14" max="14" width="14.5703125" style="34" bestFit="1" customWidth="1"/>
    <col min="15" max="15" width="12.85546875" style="34" bestFit="1" customWidth="1"/>
    <col min="16" max="16" width="8.5703125" style="34" bestFit="1" customWidth="1"/>
    <col min="17" max="17" width="9.5703125" style="34" bestFit="1" customWidth="1"/>
    <col min="18" max="19" width="7.5703125" style="34" bestFit="1" customWidth="1"/>
    <col min="20" max="21" width="8.28515625" style="34" bestFit="1" customWidth="1"/>
    <col min="22" max="23" width="8.85546875" style="34" bestFit="1" customWidth="1"/>
    <col min="24" max="24" width="12" style="34" bestFit="1" customWidth="1"/>
    <col min="25" max="25" width="6.42578125" style="34" bestFit="1" customWidth="1"/>
    <col min="26" max="26" width="8.5703125" style="34" bestFit="1" customWidth="1"/>
    <col min="27" max="16384" width="9.140625" style="34"/>
  </cols>
  <sheetData>
    <row r="2" spans="1:26">
      <c r="C2" s="232" t="s">
        <v>309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26"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6" spans="1:26">
      <c r="A6" s="119" t="s">
        <v>310</v>
      </c>
      <c r="B6" s="120" t="s">
        <v>311</v>
      </c>
    </row>
    <row r="7" spans="1:26">
      <c r="A7" s="119" t="s">
        <v>312</v>
      </c>
      <c r="B7" s="120" t="s">
        <v>311</v>
      </c>
    </row>
    <row r="8" spans="1:26">
      <c r="A8" s="233" t="s">
        <v>313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26">
      <c r="A9" s="121" t="s">
        <v>301</v>
      </c>
      <c r="B9" s="121" t="s">
        <v>302</v>
      </c>
      <c r="C9" s="122"/>
      <c r="D9" s="122"/>
      <c r="E9" s="122"/>
      <c r="F9" s="122"/>
      <c r="G9" s="122"/>
      <c r="H9" s="122"/>
      <c r="I9" s="122"/>
      <c r="J9" s="122"/>
      <c r="K9" s="122"/>
      <c r="N9" s="121" t="s">
        <v>314</v>
      </c>
      <c r="O9" s="121" t="s">
        <v>302</v>
      </c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>
      <c r="A10" s="121" t="s">
        <v>190</v>
      </c>
      <c r="B10" s="123" t="s">
        <v>303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21</v>
      </c>
      <c r="H10" s="123" t="s">
        <v>22</v>
      </c>
      <c r="I10" s="123" t="s">
        <v>23</v>
      </c>
      <c r="J10" s="123" t="s">
        <v>24</v>
      </c>
      <c r="K10" s="123" t="s">
        <v>25</v>
      </c>
      <c r="N10" s="121" t="s">
        <v>190</v>
      </c>
      <c r="O10" s="123" t="s">
        <v>15</v>
      </c>
      <c r="P10" s="123" t="s">
        <v>303</v>
      </c>
      <c r="Q10" s="123" t="s">
        <v>315</v>
      </c>
      <c r="R10" s="123" t="s">
        <v>16</v>
      </c>
      <c r="S10" s="123" t="s">
        <v>17</v>
      </c>
      <c r="T10" s="123" t="s">
        <v>18</v>
      </c>
      <c r="U10" s="123" t="s">
        <v>19</v>
      </c>
      <c r="V10" s="123" t="s">
        <v>20</v>
      </c>
      <c r="W10" s="123" t="s">
        <v>21</v>
      </c>
      <c r="X10" s="123" t="s">
        <v>22</v>
      </c>
      <c r="Y10" s="123" t="s">
        <v>23</v>
      </c>
      <c r="Z10" s="123" t="s">
        <v>25</v>
      </c>
    </row>
    <row r="11" spans="1:26">
      <c r="A11" s="124" t="s">
        <v>283</v>
      </c>
      <c r="B11" s="125"/>
      <c r="C11" s="125">
        <v>2</v>
      </c>
      <c r="D11" s="125"/>
      <c r="E11" s="125"/>
      <c r="F11" s="125"/>
      <c r="G11" s="125"/>
      <c r="H11" s="125"/>
      <c r="I11" s="125"/>
      <c r="J11" s="125"/>
      <c r="K11" s="126">
        <v>2</v>
      </c>
      <c r="N11" s="124" t="s">
        <v>26</v>
      </c>
      <c r="O11" s="125"/>
      <c r="P11" s="125"/>
      <c r="Q11" s="125"/>
      <c r="R11" s="125">
        <v>1</v>
      </c>
      <c r="S11" s="125"/>
      <c r="T11" s="125"/>
      <c r="U11" s="125"/>
      <c r="V11" s="125"/>
      <c r="W11" s="125"/>
      <c r="X11" s="125"/>
      <c r="Y11" s="125"/>
      <c r="Z11" s="126">
        <v>1</v>
      </c>
    </row>
    <row r="12" spans="1:26">
      <c r="A12" s="124" t="s">
        <v>29</v>
      </c>
      <c r="B12" s="125"/>
      <c r="C12" s="125">
        <v>2</v>
      </c>
      <c r="D12" s="125"/>
      <c r="E12" s="125"/>
      <c r="F12" s="125"/>
      <c r="G12" s="125"/>
      <c r="H12" s="125"/>
      <c r="I12" s="125"/>
      <c r="J12" s="125">
        <v>1</v>
      </c>
      <c r="K12" s="126">
        <v>3</v>
      </c>
      <c r="N12" s="124" t="s">
        <v>283</v>
      </c>
      <c r="O12" s="125"/>
      <c r="P12" s="125"/>
      <c r="Q12" s="125"/>
      <c r="R12" s="125">
        <v>1</v>
      </c>
      <c r="S12" s="125"/>
      <c r="T12" s="125"/>
      <c r="U12" s="125"/>
      <c r="V12" s="125"/>
      <c r="W12" s="125"/>
      <c r="X12" s="125"/>
      <c r="Y12" s="125"/>
      <c r="Z12" s="126">
        <v>1</v>
      </c>
    </row>
    <row r="13" spans="1:26">
      <c r="A13" s="124" t="s">
        <v>31</v>
      </c>
      <c r="B13" s="125"/>
      <c r="C13" s="125">
        <v>1</v>
      </c>
      <c r="D13" s="125">
        <v>1</v>
      </c>
      <c r="E13" s="125"/>
      <c r="F13" s="125"/>
      <c r="G13" s="125"/>
      <c r="H13" s="125"/>
      <c r="I13" s="125"/>
      <c r="J13" s="125"/>
      <c r="K13" s="126">
        <v>2</v>
      </c>
      <c r="N13" s="124" t="s">
        <v>27</v>
      </c>
      <c r="O13" s="125"/>
      <c r="P13" s="125"/>
      <c r="Q13" s="125"/>
      <c r="R13" s="125"/>
      <c r="S13" s="125">
        <v>1</v>
      </c>
      <c r="T13" s="125"/>
      <c r="U13" s="125"/>
      <c r="V13" s="125"/>
      <c r="W13" s="125"/>
      <c r="X13" s="125"/>
      <c r="Y13" s="125"/>
      <c r="Z13" s="126">
        <v>1</v>
      </c>
    </row>
    <row r="14" spans="1:26">
      <c r="A14" s="124" t="s">
        <v>32</v>
      </c>
      <c r="B14" s="125"/>
      <c r="C14" s="125"/>
      <c r="D14" s="125">
        <v>1</v>
      </c>
      <c r="E14" s="125"/>
      <c r="F14" s="125"/>
      <c r="G14" s="125"/>
      <c r="H14" s="125"/>
      <c r="I14" s="125"/>
      <c r="J14" s="125"/>
      <c r="K14" s="126">
        <v>1</v>
      </c>
      <c r="N14" s="124" t="s">
        <v>28</v>
      </c>
      <c r="O14" s="125"/>
      <c r="P14" s="125"/>
      <c r="Q14" s="125"/>
      <c r="R14" s="125">
        <v>1</v>
      </c>
      <c r="S14" s="125"/>
      <c r="T14" s="125"/>
      <c r="U14" s="125"/>
      <c r="V14" s="125"/>
      <c r="W14" s="125"/>
      <c r="X14" s="125"/>
      <c r="Y14" s="125"/>
      <c r="Z14" s="126">
        <v>1</v>
      </c>
    </row>
    <row r="15" spans="1:26">
      <c r="A15" s="124" t="s">
        <v>33</v>
      </c>
      <c r="B15" s="125"/>
      <c r="C15" s="125"/>
      <c r="D15" s="125">
        <v>5</v>
      </c>
      <c r="E15" s="125">
        <v>4</v>
      </c>
      <c r="F15" s="125"/>
      <c r="G15" s="125"/>
      <c r="H15" s="125"/>
      <c r="I15" s="125">
        <v>6</v>
      </c>
      <c r="J15" s="125"/>
      <c r="K15" s="126">
        <v>15</v>
      </c>
      <c r="N15" s="124" t="s">
        <v>29</v>
      </c>
      <c r="O15" s="125"/>
      <c r="P15" s="125"/>
      <c r="Q15" s="125"/>
      <c r="R15" s="125">
        <v>1</v>
      </c>
      <c r="S15" s="125"/>
      <c r="T15" s="125"/>
      <c r="U15" s="125"/>
      <c r="V15" s="125"/>
      <c r="W15" s="125"/>
      <c r="X15" s="125"/>
      <c r="Y15" s="125">
        <v>1</v>
      </c>
      <c r="Z15" s="126">
        <v>2</v>
      </c>
    </row>
    <row r="16" spans="1:26">
      <c r="A16" s="124" t="s">
        <v>42</v>
      </c>
      <c r="B16" s="125"/>
      <c r="C16" s="125">
        <v>2</v>
      </c>
      <c r="D16" s="125"/>
      <c r="E16" s="125"/>
      <c r="F16" s="125"/>
      <c r="G16" s="125"/>
      <c r="H16" s="125"/>
      <c r="I16" s="125"/>
      <c r="J16" s="125">
        <v>1</v>
      </c>
      <c r="K16" s="126">
        <v>3</v>
      </c>
      <c r="N16" s="124" t="s">
        <v>30</v>
      </c>
      <c r="O16" s="125"/>
      <c r="P16" s="125"/>
      <c r="Q16" s="125"/>
      <c r="R16" s="125">
        <v>1</v>
      </c>
      <c r="S16" s="125"/>
      <c r="T16" s="125"/>
      <c r="U16" s="125"/>
      <c r="V16" s="125"/>
      <c r="W16" s="125"/>
      <c r="X16" s="125"/>
      <c r="Y16" s="125"/>
      <c r="Z16" s="126">
        <v>1</v>
      </c>
    </row>
    <row r="17" spans="1:26">
      <c r="A17" s="124" t="s">
        <v>316</v>
      </c>
      <c r="B17" s="125"/>
      <c r="C17" s="125">
        <v>2</v>
      </c>
      <c r="D17" s="125"/>
      <c r="E17" s="125"/>
      <c r="F17" s="125"/>
      <c r="G17" s="125"/>
      <c r="H17" s="125"/>
      <c r="I17" s="125"/>
      <c r="J17" s="125">
        <v>1</v>
      </c>
      <c r="K17" s="126">
        <v>3</v>
      </c>
      <c r="N17" s="124" t="s">
        <v>31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>
        <v>2</v>
      </c>
      <c r="Z17" s="126">
        <v>2</v>
      </c>
    </row>
    <row r="18" spans="1:26">
      <c r="A18" s="124" t="s">
        <v>45</v>
      </c>
      <c r="B18" s="125"/>
      <c r="C18" s="125">
        <v>4</v>
      </c>
      <c r="D18" s="125"/>
      <c r="E18" s="125"/>
      <c r="F18" s="125"/>
      <c r="G18" s="125"/>
      <c r="H18" s="125"/>
      <c r="I18" s="125"/>
      <c r="J18" s="125"/>
      <c r="K18" s="126">
        <v>4</v>
      </c>
      <c r="N18" s="124" t="s">
        <v>32</v>
      </c>
      <c r="O18" s="125"/>
      <c r="P18" s="125">
        <v>1</v>
      </c>
      <c r="Q18" s="125"/>
      <c r="R18" s="125">
        <v>1</v>
      </c>
      <c r="S18" s="125">
        <v>4</v>
      </c>
      <c r="T18" s="125"/>
      <c r="U18" s="125"/>
      <c r="V18" s="125"/>
      <c r="W18" s="125">
        <v>2</v>
      </c>
      <c r="X18" s="125"/>
      <c r="Y18" s="125"/>
      <c r="Z18" s="126">
        <v>8</v>
      </c>
    </row>
    <row r="19" spans="1:26">
      <c r="A19" s="124" t="s">
        <v>46</v>
      </c>
      <c r="B19" s="125"/>
      <c r="C19" s="125">
        <v>4</v>
      </c>
      <c r="D19" s="125">
        <v>1</v>
      </c>
      <c r="E19" s="125">
        <v>2</v>
      </c>
      <c r="F19" s="125"/>
      <c r="G19" s="125">
        <v>1</v>
      </c>
      <c r="H19" s="125"/>
      <c r="I19" s="125"/>
      <c r="J19" s="125"/>
      <c r="K19" s="126">
        <v>8</v>
      </c>
      <c r="N19" s="124" t="s">
        <v>317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>
        <v>1</v>
      </c>
      <c r="Z19" s="126">
        <v>1</v>
      </c>
    </row>
    <row r="20" spans="1:26">
      <c r="A20" s="124" t="s">
        <v>318</v>
      </c>
      <c r="B20" s="125"/>
      <c r="C20" s="125">
        <v>3</v>
      </c>
      <c r="D20" s="125"/>
      <c r="E20" s="125"/>
      <c r="F20" s="125"/>
      <c r="G20" s="125"/>
      <c r="H20" s="125"/>
      <c r="I20" s="125"/>
      <c r="J20" s="125"/>
      <c r="K20" s="126">
        <v>3</v>
      </c>
      <c r="N20" s="124" t="s">
        <v>33</v>
      </c>
      <c r="O20" s="125"/>
      <c r="P20" s="125"/>
      <c r="Q20" s="125"/>
      <c r="R20" s="125"/>
      <c r="S20" s="125">
        <v>3</v>
      </c>
      <c r="T20" s="125">
        <v>1</v>
      </c>
      <c r="U20" s="125">
        <v>2</v>
      </c>
      <c r="V20" s="125"/>
      <c r="W20" s="125">
        <v>1</v>
      </c>
      <c r="X20" s="125">
        <v>4</v>
      </c>
      <c r="Y20" s="125">
        <v>3</v>
      </c>
      <c r="Z20" s="126">
        <v>14</v>
      </c>
    </row>
    <row r="21" spans="1:26">
      <c r="A21" s="124" t="s">
        <v>58</v>
      </c>
      <c r="B21" s="125"/>
      <c r="C21" s="125"/>
      <c r="D21" s="125">
        <v>1</v>
      </c>
      <c r="E21" s="125"/>
      <c r="F21" s="125"/>
      <c r="G21" s="125"/>
      <c r="H21" s="125"/>
      <c r="I21" s="125"/>
      <c r="J21" s="125"/>
      <c r="K21" s="126">
        <v>1</v>
      </c>
      <c r="N21" s="124" t="s">
        <v>34</v>
      </c>
      <c r="O21" s="125"/>
      <c r="P21" s="125"/>
      <c r="Q21" s="125"/>
      <c r="R21" s="125">
        <v>2</v>
      </c>
      <c r="S21" s="125"/>
      <c r="T21" s="125"/>
      <c r="U21" s="125"/>
      <c r="V21" s="125"/>
      <c r="W21" s="125"/>
      <c r="X21" s="125"/>
      <c r="Y21" s="125">
        <v>1</v>
      </c>
      <c r="Z21" s="126">
        <v>3</v>
      </c>
    </row>
    <row r="22" spans="1:26">
      <c r="A22" s="124" t="s">
        <v>59</v>
      </c>
      <c r="B22" s="125"/>
      <c r="C22" s="125">
        <v>5</v>
      </c>
      <c r="D22" s="125">
        <v>7</v>
      </c>
      <c r="E22" s="125"/>
      <c r="F22" s="125"/>
      <c r="G22" s="125"/>
      <c r="H22" s="125"/>
      <c r="I22" s="125">
        <v>2</v>
      </c>
      <c r="J22" s="125">
        <v>1</v>
      </c>
      <c r="K22" s="126">
        <v>15</v>
      </c>
      <c r="N22" s="124" t="s">
        <v>35</v>
      </c>
      <c r="O22" s="125"/>
      <c r="P22" s="125"/>
      <c r="Q22" s="125"/>
      <c r="R22" s="125">
        <v>1</v>
      </c>
      <c r="S22" s="125"/>
      <c r="T22" s="125"/>
      <c r="U22" s="125"/>
      <c r="V22" s="125"/>
      <c r="W22" s="125"/>
      <c r="X22" s="125"/>
      <c r="Y22" s="125"/>
      <c r="Z22" s="126">
        <v>1</v>
      </c>
    </row>
    <row r="23" spans="1:26">
      <c r="A23" s="124" t="s">
        <v>63</v>
      </c>
      <c r="B23" s="125"/>
      <c r="C23" s="125">
        <v>2</v>
      </c>
      <c r="D23" s="125">
        <v>2</v>
      </c>
      <c r="E23" s="125"/>
      <c r="F23" s="125"/>
      <c r="G23" s="125"/>
      <c r="H23" s="125"/>
      <c r="I23" s="125"/>
      <c r="J23" s="125"/>
      <c r="K23" s="126">
        <v>4</v>
      </c>
      <c r="N23" s="124" t="s">
        <v>319</v>
      </c>
      <c r="O23" s="125"/>
      <c r="P23" s="125"/>
      <c r="Q23" s="125"/>
      <c r="R23" s="125">
        <v>2</v>
      </c>
      <c r="S23" s="125"/>
      <c r="T23" s="125"/>
      <c r="U23" s="125"/>
      <c r="V23" s="125"/>
      <c r="W23" s="125"/>
      <c r="X23" s="125"/>
      <c r="Y23" s="125"/>
      <c r="Z23" s="126">
        <v>2</v>
      </c>
    </row>
    <row r="24" spans="1:26">
      <c r="A24" s="124" t="s">
        <v>64</v>
      </c>
      <c r="B24" s="125"/>
      <c r="C24" s="125">
        <v>16</v>
      </c>
      <c r="D24" s="125">
        <v>3</v>
      </c>
      <c r="E24" s="125"/>
      <c r="F24" s="125"/>
      <c r="G24" s="125">
        <v>2</v>
      </c>
      <c r="H24" s="125"/>
      <c r="I24" s="125"/>
      <c r="J24" s="125"/>
      <c r="K24" s="126">
        <v>21</v>
      </c>
      <c r="N24" s="124" t="s">
        <v>36</v>
      </c>
      <c r="O24" s="125"/>
      <c r="P24" s="125"/>
      <c r="Q24" s="125"/>
      <c r="R24" s="125">
        <v>1</v>
      </c>
      <c r="S24" s="125"/>
      <c r="T24" s="125"/>
      <c r="U24" s="125"/>
      <c r="V24" s="125"/>
      <c r="W24" s="125"/>
      <c r="X24" s="125"/>
      <c r="Y24" s="125"/>
      <c r="Z24" s="126">
        <v>1</v>
      </c>
    </row>
    <row r="25" spans="1:26">
      <c r="A25" s="124" t="s">
        <v>66</v>
      </c>
      <c r="B25" s="125"/>
      <c r="C25" s="125">
        <v>2</v>
      </c>
      <c r="D25" s="125"/>
      <c r="E25" s="125"/>
      <c r="F25" s="125"/>
      <c r="G25" s="125"/>
      <c r="H25" s="125"/>
      <c r="I25" s="125"/>
      <c r="J25" s="125"/>
      <c r="K25" s="126">
        <v>2</v>
      </c>
      <c r="N25" s="124" t="s">
        <v>37</v>
      </c>
      <c r="O25" s="125"/>
      <c r="P25" s="125"/>
      <c r="Q25" s="125"/>
      <c r="R25" s="125">
        <v>1</v>
      </c>
      <c r="S25" s="125"/>
      <c r="T25" s="125"/>
      <c r="U25" s="125"/>
      <c r="V25" s="125"/>
      <c r="W25" s="125"/>
      <c r="X25" s="125"/>
      <c r="Y25" s="125"/>
      <c r="Z25" s="126">
        <v>1</v>
      </c>
    </row>
    <row r="26" spans="1:26">
      <c r="A26" s="124" t="s">
        <v>71</v>
      </c>
      <c r="B26" s="125"/>
      <c r="C26" s="125">
        <v>1</v>
      </c>
      <c r="D26" s="125"/>
      <c r="E26" s="125"/>
      <c r="F26" s="125"/>
      <c r="G26" s="125"/>
      <c r="H26" s="125"/>
      <c r="I26" s="125"/>
      <c r="J26" s="125"/>
      <c r="K26" s="126">
        <v>1</v>
      </c>
      <c r="N26" s="124" t="s">
        <v>38</v>
      </c>
      <c r="O26" s="125"/>
      <c r="P26" s="125"/>
      <c r="Q26" s="125"/>
      <c r="R26" s="125">
        <v>1</v>
      </c>
      <c r="S26" s="125"/>
      <c r="T26" s="125"/>
      <c r="U26" s="125"/>
      <c r="V26" s="125"/>
      <c r="W26" s="125"/>
      <c r="X26" s="125"/>
      <c r="Y26" s="125"/>
      <c r="Z26" s="126">
        <v>1</v>
      </c>
    </row>
    <row r="27" spans="1:26">
      <c r="A27" s="124" t="s">
        <v>285</v>
      </c>
      <c r="B27" s="125"/>
      <c r="C27" s="125">
        <v>2</v>
      </c>
      <c r="D27" s="125"/>
      <c r="E27" s="125"/>
      <c r="F27" s="125"/>
      <c r="G27" s="125"/>
      <c r="H27" s="125"/>
      <c r="I27" s="125"/>
      <c r="J27" s="125"/>
      <c r="K27" s="126">
        <v>2</v>
      </c>
      <c r="N27" s="124" t="s">
        <v>39</v>
      </c>
      <c r="O27" s="125"/>
      <c r="P27" s="125"/>
      <c r="Q27" s="125"/>
      <c r="R27" s="125">
        <v>1</v>
      </c>
      <c r="S27" s="125"/>
      <c r="T27" s="125"/>
      <c r="U27" s="125"/>
      <c r="V27" s="125"/>
      <c r="W27" s="125"/>
      <c r="X27" s="125"/>
      <c r="Y27" s="125"/>
      <c r="Z27" s="126">
        <v>1</v>
      </c>
    </row>
    <row r="28" spans="1:26">
      <c r="A28" s="124" t="s">
        <v>320</v>
      </c>
      <c r="B28" s="125"/>
      <c r="C28" s="125">
        <v>2</v>
      </c>
      <c r="D28" s="125"/>
      <c r="E28" s="125"/>
      <c r="F28" s="125"/>
      <c r="G28" s="125"/>
      <c r="H28" s="125"/>
      <c r="I28" s="125"/>
      <c r="J28" s="125"/>
      <c r="K28" s="126">
        <v>2</v>
      </c>
      <c r="N28" s="124" t="s">
        <v>40</v>
      </c>
      <c r="O28" s="125"/>
      <c r="P28" s="125"/>
      <c r="Q28" s="125"/>
      <c r="R28" s="125"/>
      <c r="S28" s="125">
        <v>1</v>
      </c>
      <c r="T28" s="125"/>
      <c r="U28" s="125"/>
      <c r="V28" s="125"/>
      <c r="W28" s="125"/>
      <c r="X28" s="125"/>
      <c r="Y28" s="125"/>
      <c r="Z28" s="126">
        <v>1</v>
      </c>
    </row>
    <row r="29" spans="1:26">
      <c r="A29" s="124" t="s">
        <v>75</v>
      </c>
      <c r="B29" s="125"/>
      <c r="C29" s="125">
        <v>2</v>
      </c>
      <c r="D29" s="125"/>
      <c r="E29" s="125"/>
      <c r="F29" s="125"/>
      <c r="G29" s="125"/>
      <c r="H29" s="125"/>
      <c r="I29" s="125"/>
      <c r="J29" s="125"/>
      <c r="K29" s="126">
        <v>2</v>
      </c>
      <c r="N29" s="124" t="s">
        <v>321</v>
      </c>
      <c r="O29" s="125"/>
      <c r="P29" s="125"/>
      <c r="Q29" s="125"/>
      <c r="R29" s="125">
        <v>1</v>
      </c>
      <c r="S29" s="125"/>
      <c r="T29" s="125"/>
      <c r="U29" s="125"/>
      <c r="V29" s="125"/>
      <c r="W29" s="125"/>
      <c r="X29" s="125"/>
      <c r="Y29" s="125"/>
      <c r="Z29" s="126">
        <v>1</v>
      </c>
    </row>
    <row r="30" spans="1:26">
      <c r="A30" s="124" t="s">
        <v>85</v>
      </c>
      <c r="B30" s="125"/>
      <c r="C30" s="125">
        <v>1</v>
      </c>
      <c r="D30" s="125">
        <v>1</v>
      </c>
      <c r="E30" s="125"/>
      <c r="F30" s="125"/>
      <c r="G30" s="125"/>
      <c r="H30" s="125"/>
      <c r="I30" s="125"/>
      <c r="J30" s="125"/>
      <c r="K30" s="126">
        <v>2</v>
      </c>
      <c r="N30" s="124" t="s">
        <v>41</v>
      </c>
      <c r="O30" s="125"/>
      <c r="P30" s="125"/>
      <c r="Q30" s="125"/>
      <c r="R30" s="125">
        <v>1</v>
      </c>
      <c r="S30" s="125"/>
      <c r="T30" s="125"/>
      <c r="U30" s="125"/>
      <c r="V30" s="125"/>
      <c r="W30" s="125"/>
      <c r="X30" s="125"/>
      <c r="Y30" s="125"/>
      <c r="Z30" s="126">
        <v>1</v>
      </c>
    </row>
    <row r="31" spans="1:26">
      <c r="A31" s="124" t="s">
        <v>86</v>
      </c>
      <c r="B31" s="125"/>
      <c r="C31" s="125">
        <v>1</v>
      </c>
      <c r="D31" s="125"/>
      <c r="E31" s="125"/>
      <c r="F31" s="125"/>
      <c r="G31" s="125"/>
      <c r="H31" s="125"/>
      <c r="I31" s="125">
        <v>1</v>
      </c>
      <c r="J31" s="125"/>
      <c r="K31" s="126">
        <v>2</v>
      </c>
      <c r="N31" s="124" t="s">
        <v>42</v>
      </c>
      <c r="O31" s="125"/>
      <c r="P31" s="125"/>
      <c r="Q31" s="125"/>
      <c r="R31" s="125">
        <v>1</v>
      </c>
      <c r="S31" s="125"/>
      <c r="T31" s="125"/>
      <c r="U31" s="125"/>
      <c r="V31" s="125"/>
      <c r="W31" s="125"/>
      <c r="X31" s="125"/>
      <c r="Y31" s="125"/>
      <c r="Z31" s="126">
        <v>1</v>
      </c>
    </row>
    <row r="32" spans="1:26">
      <c r="A32" s="124" t="s">
        <v>87</v>
      </c>
      <c r="B32" s="125"/>
      <c r="C32" s="125"/>
      <c r="D32" s="125">
        <v>4</v>
      </c>
      <c r="E32" s="125"/>
      <c r="F32" s="125"/>
      <c r="G32" s="125"/>
      <c r="H32" s="125"/>
      <c r="I32" s="125"/>
      <c r="J32" s="125"/>
      <c r="K32" s="126">
        <v>4</v>
      </c>
      <c r="N32" s="124" t="s">
        <v>43</v>
      </c>
      <c r="O32" s="125"/>
      <c r="P32" s="125"/>
      <c r="Q32" s="125"/>
      <c r="R32" s="125">
        <v>1</v>
      </c>
      <c r="S32" s="125"/>
      <c r="T32" s="125"/>
      <c r="U32" s="125"/>
      <c r="V32" s="125"/>
      <c r="W32" s="125"/>
      <c r="X32" s="125"/>
      <c r="Y32" s="125"/>
      <c r="Z32" s="126">
        <v>1</v>
      </c>
    </row>
    <row r="33" spans="1:26">
      <c r="A33" s="124" t="s">
        <v>92</v>
      </c>
      <c r="B33" s="125"/>
      <c r="C33" s="125">
        <v>3</v>
      </c>
      <c r="D33" s="125"/>
      <c r="E33" s="125"/>
      <c r="F33" s="125"/>
      <c r="G33" s="125"/>
      <c r="H33" s="125"/>
      <c r="I33" s="125"/>
      <c r="J33" s="125">
        <v>2</v>
      </c>
      <c r="K33" s="126">
        <v>5</v>
      </c>
      <c r="N33" s="124" t="s">
        <v>316</v>
      </c>
      <c r="O33" s="125"/>
      <c r="P33" s="125"/>
      <c r="Q33" s="125"/>
      <c r="R33" s="125">
        <v>1</v>
      </c>
      <c r="S33" s="125"/>
      <c r="T33" s="125"/>
      <c r="U33" s="125"/>
      <c r="V33" s="125"/>
      <c r="W33" s="125"/>
      <c r="X33" s="125"/>
      <c r="Y33" s="125"/>
      <c r="Z33" s="126">
        <v>1</v>
      </c>
    </row>
    <row r="34" spans="1:26">
      <c r="A34" s="124" t="s">
        <v>290</v>
      </c>
      <c r="B34" s="125"/>
      <c r="C34" s="125">
        <v>2</v>
      </c>
      <c r="D34" s="125"/>
      <c r="E34" s="125"/>
      <c r="F34" s="125"/>
      <c r="G34" s="125"/>
      <c r="H34" s="125"/>
      <c r="I34" s="125"/>
      <c r="J34" s="125"/>
      <c r="K34" s="126">
        <v>2</v>
      </c>
      <c r="N34" s="124" t="s">
        <v>44</v>
      </c>
      <c r="O34" s="125"/>
      <c r="P34" s="125"/>
      <c r="Q34" s="125"/>
      <c r="R34" s="125">
        <v>1</v>
      </c>
      <c r="S34" s="125"/>
      <c r="T34" s="125"/>
      <c r="U34" s="125"/>
      <c r="V34" s="125"/>
      <c r="W34" s="125"/>
      <c r="X34" s="125"/>
      <c r="Y34" s="125"/>
      <c r="Z34" s="126">
        <v>1</v>
      </c>
    </row>
    <row r="35" spans="1:26">
      <c r="A35" s="124" t="s">
        <v>102</v>
      </c>
      <c r="B35" s="125"/>
      <c r="C35" s="125"/>
      <c r="D35" s="125"/>
      <c r="E35" s="125">
        <v>2</v>
      </c>
      <c r="F35" s="125"/>
      <c r="G35" s="125"/>
      <c r="H35" s="125"/>
      <c r="I35" s="125"/>
      <c r="J35" s="125"/>
      <c r="K35" s="126">
        <v>2</v>
      </c>
      <c r="N35" s="124" t="s">
        <v>45</v>
      </c>
      <c r="O35" s="125"/>
      <c r="P35" s="125"/>
      <c r="Q35" s="125"/>
      <c r="R35" s="125">
        <v>1</v>
      </c>
      <c r="S35" s="125"/>
      <c r="T35" s="125"/>
      <c r="U35" s="125"/>
      <c r="V35" s="125"/>
      <c r="W35" s="125"/>
      <c r="X35" s="125"/>
      <c r="Y35" s="125"/>
      <c r="Z35" s="126">
        <v>1</v>
      </c>
    </row>
    <row r="36" spans="1:26">
      <c r="A36" s="124" t="s">
        <v>322</v>
      </c>
      <c r="B36" s="125"/>
      <c r="C36" s="125">
        <v>1</v>
      </c>
      <c r="D36" s="125"/>
      <c r="E36" s="125"/>
      <c r="F36" s="125"/>
      <c r="G36" s="125"/>
      <c r="H36" s="125"/>
      <c r="I36" s="125"/>
      <c r="J36" s="125"/>
      <c r="K36" s="126">
        <v>1</v>
      </c>
      <c r="N36" s="124" t="s">
        <v>46</v>
      </c>
      <c r="O36" s="125"/>
      <c r="P36" s="125"/>
      <c r="Q36" s="125"/>
      <c r="R36" s="125">
        <v>6</v>
      </c>
      <c r="S36" s="125">
        <v>1</v>
      </c>
      <c r="T36" s="125"/>
      <c r="U36" s="125"/>
      <c r="V36" s="125">
        <v>2</v>
      </c>
      <c r="W36" s="125"/>
      <c r="X36" s="125"/>
      <c r="Y36" s="125">
        <v>1</v>
      </c>
      <c r="Z36" s="126">
        <v>10</v>
      </c>
    </row>
    <row r="37" spans="1:26">
      <c r="A37" s="124" t="s">
        <v>105</v>
      </c>
      <c r="B37" s="125"/>
      <c r="C37" s="125">
        <v>4</v>
      </c>
      <c r="D37" s="125"/>
      <c r="E37" s="125"/>
      <c r="F37" s="125"/>
      <c r="G37" s="125"/>
      <c r="H37" s="125"/>
      <c r="I37" s="125"/>
      <c r="J37" s="125"/>
      <c r="K37" s="126">
        <v>4</v>
      </c>
      <c r="N37" s="124" t="s">
        <v>47</v>
      </c>
      <c r="O37" s="125"/>
      <c r="P37" s="125"/>
      <c r="Q37" s="125"/>
      <c r="R37" s="125">
        <v>1</v>
      </c>
      <c r="S37" s="125"/>
      <c r="T37" s="125"/>
      <c r="U37" s="125"/>
      <c r="V37" s="125"/>
      <c r="W37" s="125"/>
      <c r="X37" s="125"/>
      <c r="Y37" s="125"/>
      <c r="Z37" s="126">
        <v>1</v>
      </c>
    </row>
    <row r="38" spans="1:26">
      <c r="A38" s="124" t="s">
        <v>108</v>
      </c>
      <c r="B38" s="125"/>
      <c r="C38" s="125">
        <v>4</v>
      </c>
      <c r="D38" s="125">
        <v>2</v>
      </c>
      <c r="E38" s="125"/>
      <c r="F38" s="125"/>
      <c r="G38" s="125"/>
      <c r="H38" s="125"/>
      <c r="I38" s="125"/>
      <c r="J38" s="125"/>
      <c r="K38" s="126">
        <v>6</v>
      </c>
      <c r="N38" s="124" t="s">
        <v>48</v>
      </c>
      <c r="O38" s="125"/>
      <c r="P38" s="125"/>
      <c r="Q38" s="125"/>
      <c r="R38" s="125">
        <v>1</v>
      </c>
      <c r="S38" s="125"/>
      <c r="T38" s="125"/>
      <c r="U38" s="125"/>
      <c r="V38" s="125"/>
      <c r="W38" s="125"/>
      <c r="X38" s="125"/>
      <c r="Y38" s="125"/>
      <c r="Z38" s="126">
        <v>1</v>
      </c>
    </row>
    <row r="39" spans="1:26">
      <c r="A39" s="124" t="s">
        <v>109</v>
      </c>
      <c r="B39" s="125"/>
      <c r="C39" s="125">
        <v>2</v>
      </c>
      <c r="D39" s="125"/>
      <c r="E39" s="125"/>
      <c r="F39" s="125"/>
      <c r="G39" s="125"/>
      <c r="H39" s="125"/>
      <c r="I39" s="125"/>
      <c r="J39" s="125"/>
      <c r="K39" s="126">
        <v>2</v>
      </c>
      <c r="N39" s="124" t="s">
        <v>49</v>
      </c>
      <c r="O39" s="125"/>
      <c r="P39" s="125"/>
      <c r="Q39" s="125"/>
      <c r="R39" s="125"/>
      <c r="S39" s="125">
        <v>2</v>
      </c>
      <c r="T39" s="125"/>
      <c r="U39" s="125"/>
      <c r="V39" s="125"/>
      <c r="W39" s="125"/>
      <c r="X39" s="125"/>
      <c r="Y39" s="125"/>
      <c r="Z39" s="126">
        <v>2</v>
      </c>
    </row>
    <row r="40" spans="1:26">
      <c r="A40" s="124" t="s">
        <v>111</v>
      </c>
      <c r="B40" s="125"/>
      <c r="C40" s="125">
        <v>2</v>
      </c>
      <c r="D40" s="125"/>
      <c r="E40" s="125"/>
      <c r="F40" s="125"/>
      <c r="G40" s="125"/>
      <c r="H40" s="125"/>
      <c r="I40" s="125"/>
      <c r="J40" s="125"/>
      <c r="K40" s="126">
        <v>2</v>
      </c>
      <c r="N40" s="124" t="s">
        <v>50</v>
      </c>
      <c r="O40" s="125"/>
      <c r="P40" s="125"/>
      <c r="Q40" s="125"/>
      <c r="R40" s="125">
        <v>1</v>
      </c>
      <c r="S40" s="125"/>
      <c r="T40" s="125"/>
      <c r="U40" s="125"/>
      <c r="V40" s="125"/>
      <c r="W40" s="125"/>
      <c r="X40" s="125"/>
      <c r="Y40" s="125"/>
      <c r="Z40" s="126">
        <v>1</v>
      </c>
    </row>
    <row r="41" spans="1:26">
      <c r="A41" s="124" t="s">
        <v>124</v>
      </c>
      <c r="B41" s="125"/>
      <c r="C41" s="125"/>
      <c r="D41" s="125">
        <v>1</v>
      </c>
      <c r="E41" s="125"/>
      <c r="F41" s="125"/>
      <c r="G41" s="125"/>
      <c r="H41" s="125"/>
      <c r="I41" s="125"/>
      <c r="J41" s="125"/>
      <c r="K41" s="126">
        <v>1</v>
      </c>
      <c r="N41" s="124" t="s">
        <v>51</v>
      </c>
      <c r="O41" s="125"/>
      <c r="P41" s="125"/>
      <c r="Q41" s="125"/>
      <c r="R41" s="125">
        <v>3</v>
      </c>
      <c r="S41" s="125"/>
      <c r="T41" s="125"/>
      <c r="U41" s="125"/>
      <c r="V41" s="125"/>
      <c r="W41" s="125"/>
      <c r="X41" s="125"/>
      <c r="Y41" s="125">
        <v>1</v>
      </c>
      <c r="Z41" s="126">
        <v>4</v>
      </c>
    </row>
    <row r="42" spans="1:26">
      <c r="A42" s="124" t="s">
        <v>128</v>
      </c>
      <c r="B42" s="125"/>
      <c r="C42" s="125">
        <v>6</v>
      </c>
      <c r="D42" s="125">
        <v>1</v>
      </c>
      <c r="E42" s="125"/>
      <c r="F42" s="125"/>
      <c r="G42" s="125">
        <v>1</v>
      </c>
      <c r="H42" s="125"/>
      <c r="I42" s="125"/>
      <c r="J42" s="125"/>
      <c r="K42" s="126">
        <v>8</v>
      </c>
      <c r="N42" s="124" t="s">
        <v>52</v>
      </c>
      <c r="O42" s="125"/>
      <c r="P42" s="125"/>
      <c r="Q42" s="125"/>
      <c r="R42" s="125">
        <v>1</v>
      </c>
      <c r="S42" s="125"/>
      <c r="T42" s="125"/>
      <c r="U42" s="125"/>
      <c r="V42" s="125"/>
      <c r="W42" s="125"/>
      <c r="X42" s="125"/>
      <c r="Y42" s="125">
        <v>1</v>
      </c>
      <c r="Z42" s="126">
        <v>2</v>
      </c>
    </row>
    <row r="43" spans="1:26">
      <c r="A43" s="124" t="s">
        <v>137</v>
      </c>
      <c r="B43" s="125"/>
      <c r="C43" s="125">
        <v>2</v>
      </c>
      <c r="D43" s="125"/>
      <c r="E43" s="125"/>
      <c r="F43" s="125"/>
      <c r="G43" s="125"/>
      <c r="H43" s="125"/>
      <c r="I43" s="125"/>
      <c r="J43" s="125"/>
      <c r="K43" s="126">
        <v>2</v>
      </c>
      <c r="N43" s="124" t="s">
        <v>53</v>
      </c>
      <c r="O43" s="125"/>
      <c r="P43" s="125"/>
      <c r="Q43" s="125"/>
      <c r="R43" s="125">
        <v>1</v>
      </c>
      <c r="S43" s="125"/>
      <c r="T43" s="125"/>
      <c r="U43" s="125"/>
      <c r="V43" s="125"/>
      <c r="W43" s="125"/>
      <c r="X43" s="125"/>
      <c r="Y43" s="125"/>
      <c r="Z43" s="126">
        <v>1</v>
      </c>
    </row>
    <row r="44" spans="1:26">
      <c r="A44" s="124" t="s">
        <v>147</v>
      </c>
      <c r="B44" s="125"/>
      <c r="C44" s="125"/>
      <c r="D44" s="125">
        <v>3</v>
      </c>
      <c r="E44" s="125"/>
      <c r="F44" s="125"/>
      <c r="G44" s="125">
        <v>5</v>
      </c>
      <c r="H44" s="125"/>
      <c r="I44" s="125"/>
      <c r="J44" s="125"/>
      <c r="K44" s="126">
        <v>8</v>
      </c>
      <c r="N44" s="124" t="s">
        <v>54</v>
      </c>
      <c r="O44" s="125"/>
      <c r="P44" s="125"/>
      <c r="Q44" s="125"/>
      <c r="R44" s="125">
        <v>1</v>
      </c>
      <c r="S44" s="125"/>
      <c r="T44" s="125"/>
      <c r="U44" s="125"/>
      <c r="V44" s="125"/>
      <c r="W44" s="125"/>
      <c r="X44" s="125"/>
      <c r="Y44" s="125"/>
      <c r="Z44" s="126">
        <v>1</v>
      </c>
    </row>
    <row r="45" spans="1:26">
      <c r="A45" s="124" t="s">
        <v>297</v>
      </c>
      <c r="B45" s="125"/>
      <c r="C45" s="125"/>
      <c r="D45" s="125">
        <v>2</v>
      </c>
      <c r="E45" s="125"/>
      <c r="F45" s="125"/>
      <c r="G45" s="125"/>
      <c r="H45" s="125"/>
      <c r="I45" s="125"/>
      <c r="J45" s="125"/>
      <c r="K45" s="126">
        <v>2</v>
      </c>
      <c r="N45" s="124" t="s">
        <v>318</v>
      </c>
      <c r="O45" s="125"/>
      <c r="P45" s="125"/>
      <c r="Q45" s="125"/>
      <c r="R45" s="125">
        <v>1</v>
      </c>
      <c r="S45" s="125"/>
      <c r="T45" s="125"/>
      <c r="U45" s="125"/>
      <c r="V45" s="125"/>
      <c r="W45" s="125"/>
      <c r="X45" s="125"/>
      <c r="Y45" s="125"/>
      <c r="Z45" s="126">
        <v>1</v>
      </c>
    </row>
    <row r="46" spans="1:26">
      <c r="A46" s="124" t="s">
        <v>298</v>
      </c>
      <c r="B46" s="125">
        <v>1</v>
      </c>
      <c r="C46" s="125"/>
      <c r="D46" s="125">
        <v>3</v>
      </c>
      <c r="E46" s="125"/>
      <c r="F46" s="125">
        <v>4</v>
      </c>
      <c r="G46" s="125">
        <v>2</v>
      </c>
      <c r="H46" s="125">
        <v>10</v>
      </c>
      <c r="I46" s="125"/>
      <c r="J46" s="125"/>
      <c r="K46" s="126">
        <v>20</v>
      </c>
      <c r="N46" s="124" t="s">
        <v>55</v>
      </c>
      <c r="O46" s="125"/>
      <c r="P46" s="125"/>
      <c r="Q46" s="125"/>
      <c r="R46" s="125">
        <v>1</v>
      </c>
      <c r="S46" s="125"/>
      <c r="T46" s="125"/>
      <c r="U46" s="125"/>
      <c r="V46" s="125"/>
      <c r="W46" s="125"/>
      <c r="X46" s="125"/>
      <c r="Y46" s="125"/>
      <c r="Z46" s="126">
        <v>1</v>
      </c>
    </row>
    <row r="47" spans="1:26">
      <c r="A47" s="124" t="s">
        <v>162</v>
      </c>
      <c r="B47" s="125"/>
      <c r="C47" s="125">
        <v>3</v>
      </c>
      <c r="D47" s="125"/>
      <c r="E47" s="125"/>
      <c r="F47" s="125"/>
      <c r="G47" s="125"/>
      <c r="H47" s="125"/>
      <c r="I47" s="125">
        <v>1</v>
      </c>
      <c r="J47" s="125"/>
      <c r="K47" s="126">
        <v>4</v>
      </c>
      <c r="N47" s="124" t="s">
        <v>56</v>
      </c>
      <c r="O47" s="125"/>
      <c r="P47" s="125"/>
      <c r="Q47" s="125"/>
      <c r="R47" s="125"/>
      <c r="S47" s="125">
        <v>1</v>
      </c>
      <c r="T47" s="125"/>
      <c r="U47" s="125"/>
      <c r="V47" s="125"/>
      <c r="W47" s="125"/>
      <c r="X47" s="125"/>
      <c r="Y47" s="125"/>
      <c r="Z47" s="126">
        <v>1</v>
      </c>
    </row>
    <row r="48" spans="1:26">
      <c r="A48" s="124" t="s">
        <v>164</v>
      </c>
      <c r="B48" s="125"/>
      <c r="C48" s="125">
        <v>2</v>
      </c>
      <c r="D48" s="125"/>
      <c r="E48" s="125"/>
      <c r="F48" s="125"/>
      <c r="G48" s="125"/>
      <c r="H48" s="125"/>
      <c r="I48" s="125"/>
      <c r="J48" s="125"/>
      <c r="K48" s="126">
        <v>2</v>
      </c>
      <c r="N48" s="124" t="s">
        <v>57</v>
      </c>
      <c r="O48" s="125"/>
      <c r="P48" s="125"/>
      <c r="Q48" s="125"/>
      <c r="R48" s="125"/>
      <c r="S48" s="125">
        <v>1</v>
      </c>
      <c r="T48" s="125"/>
      <c r="U48" s="125"/>
      <c r="V48" s="125"/>
      <c r="W48" s="125"/>
      <c r="X48" s="125"/>
      <c r="Y48" s="125"/>
      <c r="Z48" s="126">
        <v>1</v>
      </c>
    </row>
    <row r="49" spans="1:26">
      <c r="A49" s="124" t="s">
        <v>166</v>
      </c>
      <c r="B49" s="125"/>
      <c r="C49" s="125">
        <v>1</v>
      </c>
      <c r="D49" s="125"/>
      <c r="E49" s="125"/>
      <c r="F49" s="125"/>
      <c r="G49" s="125"/>
      <c r="H49" s="125"/>
      <c r="I49" s="125"/>
      <c r="J49" s="125"/>
      <c r="K49" s="126">
        <v>1</v>
      </c>
      <c r="N49" s="124" t="s">
        <v>58</v>
      </c>
      <c r="O49" s="125"/>
      <c r="P49" s="125"/>
      <c r="Q49" s="125"/>
      <c r="R49" s="125"/>
      <c r="S49" s="125">
        <v>1</v>
      </c>
      <c r="T49" s="125"/>
      <c r="U49" s="125"/>
      <c r="V49" s="125"/>
      <c r="W49" s="125"/>
      <c r="X49" s="125"/>
      <c r="Y49" s="125">
        <v>1</v>
      </c>
      <c r="Z49" s="126">
        <v>2</v>
      </c>
    </row>
    <row r="50" spans="1:26">
      <c r="A50" s="124" t="s">
        <v>169</v>
      </c>
      <c r="B50" s="125"/>
      <c r="C50" s="125">
        <v>2</v>
      </c>
      <c r="D50" s="125"/>
      <c r="E50" s="125"/>
      <c r="F50" s="125"/>
      <c r="G50" s="125"/>
      <c r="H50" s="125"/>
      <c r="I50" s="125"/>
      <c r="J50" s="125"/>
      <c r="K50" s="126">
        <v>2</v>
      </c>
      <c r="N50" s="124" t="s">
        <v>59</v>
      </c>
      <c r="O50" s="125"/>
      <c r="P50" s="125"/>
      <c r="Q50" s="125"/>
      <c r="R50" s="125">
        <v>3</v>
      </c>
      <c r="S50" s="125">
        <v>4</v>
      </c>
      <c r="T50" s="125"/>
      <c r="U50" s="125"/>
      <c r="V50" s="125"/>
      <c r="W50" s="125"/>
      <c r="X50" s="125"/>
      <c r="Y50" s="125">
        <v>1</v>
      </c>
      <c r="Z50" s="126">
        <v>8</v>
      </c>
    </row>
    <row r="51" spans="1:26">
      <c r="A51" s="124" t="s">
        <v>323</v>
      </c>
      <c r="B51" s="125"/>
      <c r="C51" s="125"/>
      <c r="D51" s="125"/>
      <c r="E51" s="125"/>
      <c r="F51" s="125"/>
      <c r="G51" s="125"/>
      <c r="H51" s="125"/>
      <c r="I51" s="125">
        <v>5</v>
      </c>
      <c r="J51" s="125"/>
      <c r="K51" s="126">
        <v>5</v>
      </c>
      <c r="N51" s="124" t="s">
        <v>60</v>
      </c>
      <c r="O51" s="125"/>
      <c r="P51" s="125"/>
      <c r="Q51" s="125"/>
      <c r="R51" s="125">
        <v>1</v>
      </c>
      <c r="S51" s="125"/>
      <c r="T51" s="125"/>
      <c r="U51" s="125"/>
      <c r="V51" s="125"/>
      <c r="W51" s="125"/>
      <c r="X51" s="125"/>
      <c r="Y51" s="125">
        <v>1</v>
      </c>
      <c r="Z51" s="126">
        <v>2</v>
      </c>
    </row>
    <row r="52" spans="1:26">
      <c r="A52" s="124" t="s">
        <v>179</v>
      </c>
      <c r="B52" s="125"/>
      <c r="C52" s="125">
        <v>4</v>
      </c>
      <c r="D52" s="125"/>
      <c r="E52" s="125"/>
      <c r="F52" s="125"/>
      <c r="G52" s="125"/>
      <c r="H52" s="125"/>
      <c r="I52" s="125"/>
      <c r="J52" s="125"/>
      <c r="K52" s="126">
        <v>4</v>
      </c>
      <c r="N52" s="124" t="s">
        <v>61</v>
      </c>
      <c r="O52" s="125"/>
      <c r="P52" s="125"/>
      <c r="Q52" s="125"/>
      <c r="R52" s="125"/>
      <c r="S52" s="125">
        <v>2</v>
      </c>
      <c r="T52" s="125"/>
      <c r="U52" s="125"/>
      <c r="V52" s="125"/>
      <c r="W52" s="125"/>
      <c r="X52" s="125"/>
      <c r="Y52" s="125"/>
      <c r="Z52" s="126">
        <v>2</v>
      </c>
    </row>
    <row r="53" spans="1:26">
      <c r="A53" s="124" t="s">
        <v>180</v>
      </c>
      <c r="B53" s="125"/>
      <c r="C53" s="125"/>
      <c r="D53" s="125">
        <v>2</v>
      </c>
      <c r="E53" s="125"/>
      <c r="F53" s="125"/>
      <c r="G53" s="125"/>
      <c r="H53" s="125"/>
      <c r="I53" s="125"/>
      <c r="J53" s="125"/>
      <c r="K53" s="126">
        <v>2</v>
      </c>
      <c r="N53" s="124" t="s">
        <v>62</v>
      </c>
      <c r="O53" s="125"/>
      <c r="P53" s="125"/>
      <c r="Q53" s="125"/>
      <c r="R53" s="125"/>
      <c r="S53" s="125">
        <v>2</v>
      </c>
      <c r="T53" s="125"/>
      <c r="U53" s="125"/>
      <c r="V53" s="125"/>
      <c r="W53" s="125"/>
      <c r="X53" s="125"/>
      <c r="Y53" s="125"/>
      <c r="Z53" s="126">
        <v>2</v>
      </c>
    </row>
    <row r="54" spans="1:26">
      <c r="A54" s="124" t="s">
        <v>183</v>
      </c>
      <c r="B54" s="125"/>
      <c r="C54" s="125">
        <v>2</v>
      </c>
      <c r="D54" s="125"/>
      <c r="E54" s="125"/>
      <c r="F54" s="125"/>
      <c r="G54" s="125"/>
      <c r="H54" s="125"/>
      <c r="I54" s="125"/>
      <c r="J54" s="125"/>
      <c r="K54" s="126">
        <v>2</v>
      </c>
      <c r="N54" s="124" t="s">
        <v>63</v>
      </c>
      <c r="O54" s="125"/>
      <c r="P54" s="125">
        <v>1</v>
      </c>
      <c r="Q54" s="125"/>
      <c r="R54" s="125">
        <v>2</v>
      </c>
      <c r="S54" s="125">
        <v>3</v>
      </c>
      <c r="T54" s="125"/>
      <c r="U54" s="125"/>
      <c r="V54" s="125"/>
      <c r="W54" s="125">
        <v>1</v>
      </c>
      <c r="X54" s="125"/>
      <c r="Y54" s="125"/>
      <c r="Z54" s="126">
        <v>7</v>
      </c>
    </row>
    <row r="55" spans="1:26">
      <c r="A55" s="124" t="s">
        <v>324</v>
      </c>
      <c r="B55" s="125"/>
      <c r="C55" s="125">
        <v>1</v>
      </c>
      <c r="D55" s="125"/>
      <c r="E55" s="125"/>
      <c r="F55" s="125"/>
      <c r="G55" s="125"/>
      <c r="H55" s="125"/>
      <c r="I55" s="125"/>
      <c r="J55" s="125"/>
      <c r="K55" s="126">
        <v>1</v>
      </c>
      <c r="N55" s="124" t="s">
        <v>64</v>
      </c>
      <c r="O55" s="125"/>
      <c r="P55" s="125"/>
      <c r="Q55" s="125"/>
      <c r="R55" s="125">
        <v>9</v>
      </c>
      <c r="S55" s="125">
        <v>3</v>
      </c>
      <c r="T55" s="125"/>
      <c r="U55" s="125"/>
      <c r="V55" s="125"/>
      <c r="W55" s="125"/>
      <c r="X55" s="125"/>
      <c r="Y55" s="125">
        <v>5</v>
      </c>
      <c r="Z55" s="126">
        <v>17</v>
      </c>
    </row>
    <row r="56" spans="1:26">
      <c r="A56" s="124" t="s">
        <v>187</v>
      </c>
      <c r="B56" s="125"/>
      <c r="C56" s="125">
        <v>2</v>
      </c>
      <c r="D56" s="125"/>
      <c r="E56" s="125"/>
      <c r="F56" s="125"/>
      <c r="G56" s="125"/>
      <c r="H56" s="125"/>
      <c r="I56" s="125"/>
      <c r="J56" s="125"/>
      <c r="K56" s="126">
        <v>2</v>
      </c>
      <c r="N56" s="124" t="s">
        <v>65</v>
      </c>
      <c r="O56" s="125"/>
      <c r="P56" s="125"/>
      <c r="Q56" s="125"/>
      <c r="R56" s="125">
        <v>1</v>
      </c>
      <c r="S56" s="125"/>
      <c r="T56" s="125"/>
      <c r="U56" s="125"/>
      <c r="V56" s="125"/>
      <c r="W56" s="125">
        <v>1</v>
      </c>
      <c r="X56" s="125"/>
      <c r="Y56" s="125">
        <v>1</v>
      </c>
      <c r="Z56" s="126">
        <v>3</v>
      </c>
    </row>
    <row r="57" spans="1:26">
      <c r="A57" s="127" t="s">
        <v>25</v>
      </c>
      <c r="B57" s="126">
        <v>1</v>
      </c>
      <c r="C57" s="126">
        <v>97</v>
      </c>
      <c r="D57" s="126">
        <v>40</v>
      </c>
      <c r="E57" s="126">
        <v>8</v>
      </c>
      <c r="F57" s="126">
        <v>4</v>
      </c>
      <c r="G57" s="126">
        <v>11</v>
      </c>
      <c r="H57" s="126">
        <v>10</v>
      </c>
      <c r="I57" s="126">
        <v>15</v>
      </c>
      <c r="J57" s="126">
        <v>6</v>
      </c>
      <c r="K57" s="126">
        <v>192</v>
      </c>
      <c r="N57" s="124" t="s">
        <v>66</v>
      </c>
      <c r="O57" s="125"/>
      <c r="P57" s="125"/>
      <c r="Q57" s="125"/>
      <c r="R57" s="125">
        <v>1</v>
      </c>
      <c r="S57" s="125"/>
      <c r="T57" s="125"/>
      <c r="U57" s="125"/>
      <c r="V57" s="125"/>
      <c r="W57" s="125"/>
      <c r="X57" s="125"/>
      <c r="Y57" s="125"/>
      <c r="Z57" s="126">
        <v>1</v>
      </c>
    </row>
    <row r="58" spans="1:26">
      <c r="N58" s="124" t="s">
        <v>67</v>
      </c>
      <c r="O58" s="125"/>
      <c r="P58" s="125"/>
      <c r="Q58" s="125"/>
      <c r="R58" s="125">
        <v>1</v>
      </c>
      <c r="S58" s="125"/>
      <c r="T58" s="125"/>
      <c r="U58" s="125"/>
      <c r="V58" s="125"/>
      <c r="W58" s="125"/>
      <c r="X58" s="125"/>
      <c r="Y58" s="125"/>
      <c r="Z58" s="126">
        <v>1</v>
      </c>
    </row>
    <row r="59" spans="1:26">
      <c r="N59" s="124" t="s">
        <v>68</v>
      </c>
      <c r="O59" s="125"/>
      <c r="P59" s="125"/>
      <c r="Q59" s="125"/>
      <c r="R59" s="125">
        <v>1</v>
      </c>
      <c r="S59" s="125"/>
      <c r="T59" s="125"/>
      <c r="U59" s="125"/>
      <c r="V59" s="125"/>
      <c r="W59" s="125"/>
      <c r="X59" s="125"/>
      <c r="Y59" s="125"/>
      <c r="Z59" s="126">
        <v>1</v>
      </c>
    </row>
    <row r="60" spans="1:26">
      <c r="N60" s="124" t="s">
        <v>284</v>
      </c>
      <c r="O60" s="125"/>
      <c r="P60" s="125"/>
      <c r="Q60" s="125"/>
      <c r="R60" s="125">
        <v>1</v>
      </c>
      <c r="S60" s="125"/>
      <c r="T60" s="125"/>
      <c r="U60" s="125"/>
      <c r="V60" s="125"/>
      <c r="W60" s="125"/>
      <c r="X60" s="125"/>
      <c r="Y60" s="125"/>
      <c r="Z60" s="126">
        <v>1</v>
      </c>
    </row>
    <row r="61" spans="1:26">
      <c r="N61" s="124" t="s">
        <v>69</v>
      </c>
      <c r="O61" s="125"/>
      <c r="P61" s="125"/>
      <c r="Q61" s="125"/>
      <c r="R61" s="125">
        <v>1</v>
      </c>
      <c r="S61" s="125"/>
      <c r="T61" s="125"/>
      <c r="U61" s="125"/>
      <c r="V61" s="125"/>
      <c r="W61" s="125"/>
      <c r="X61" s="125"/>
      <c r="Y61" s="125"/>
      <c r="Z61" s="126">
        <v>1</v>
      </c>
    </row>
    <row r="62" spans="1:26">
      <c r="N62" s="124" t="s">
        <v>70</v>
      </c>
      <c r="O62" s="125"/>
      <c r="P62" s="125"/>
      <c r="Q62" s="125"/>
      <c r="R62" s="125">
        <v>1</v>
      </c>
      <c r="S62" s="125"/>
      <c r="T62" s="125"/>
      <c r="U62" s="125"/>
      <c r="V62" s="125"/>
      <c r="W62" s="125"/>
      <c r="X62" s="125"/>
      <c r="Y62" s="125"/>
      <c r="Z62" s="126">
        <v>1</v>
      </c>
    </row>
    <row r="63" spans="1:26">
      <c r="N63" s="124" t="s">
        <v>325</v>
      </c>
      <c r="O63" s="125"/>
      <c r="P63" s="125"/>
      <c r="Q63" s="125"/>
      <c r="R63" s="125">
        <v>1</v>
      </c>
      <c r="S63" s="125"/>
      <c r="T63" s="125"/>
      <c r="U63" s="125"/>
      <c r="V63" s="125"/>
      <c r="W63" s="125"/>
      <c r="X63" s="125"/>
      <c r="Y63" s="125"/>
      <c r="Z63" s="126">
        <v>1</v>
      </c>
    </row>
    <row r="64" spans="1:26">
      <c r="N64" s="124" t="s">
        <v>72</v>
      </c>
      <c r="O64" s="125"/>
      <c r="P64" s="125"/>
      <c r="Q64" s="125"/>
      <c r="R64" s="125">
        <v>1</v>
      </c>
      <c r="S64" s="125"/>
      <c r="T64" s="125"/>
      <c r="U64" s="125"/>
      <c r="V64" s="125"/>
      <c r="W64" s="125"/>
      <c r="X64" s="125"/>
      <c r="Y64" s="125"/>
      <c r="Z64" s="126">
        <v>1</v>
      </c>
    </row>
    <row r="65" spans="14:26">
      <c r="N65" s="124" t="s">
        <v>73</v>
      </c>
      <c r="O65" s="125"/>
      <c r="P65" s="125"/>
      <c r="Q65" s="125"/>
      <c r="R65" s="125">
        <v>1</v>
      </c>
      <c r="S65" s="125"/>
      <c r="T65" s="125"/>
      <c r="U65" s="125"/>
      <c r="V65" s="125"/>
      <c r="W65" s="125"/>
      <c r="X65" s="125"/>
      <c r="Y65" s="125"/>
      <c r="Z65" s="126">
        <v>1</v>
      </c>
    </row>
    <row r="66" spans="14:26">
      <c r="N66" s="124" t="s">
        <v>285</v>
      </c>
      <c r="O66" s="125"/>
      <c r="P66" s="125"/>
      <c r="Q66" s="125"/>
      <c r="R66" s="125">
        <v>1</v>
      </c>
      <c r="S66" s="125"/>
      <c r="T66" s="125"/>
      <c r="U66" s="125"/>
      <c r="V66" s="125"/>
      <c r="W66" s="125"/>
      <c r="X66" s="125"/>
      <c r="Y66" s="125"/>
      <c r="Z66" s="126">
        <v>1</v>
      </c>
    </row>
    <row r="67" spans="14:26">
      <c r="N67" s="124" t="s">
        <v>74</v>
      </c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>
        <v>1</v>
      </c>
      <c r="Z67" s="126">
        <v>1</v>
      </c>
    </row>
    <row r="68" spans="14:26">
      <c r="N68" s="124" t="s">
        <v>75</v>
      </c>
      <c r="O68" s="125"/>
      <c r="P68" s="125"/>
      <c r="Q68" s="125"/>
      <c r="R68" s="125">
        <v>2</v>
      </c>
      <c r="S68" s="125"/>
      <c r="T68" s="125"/>
      <c r="U68" s="125"/>
      <c r="V68" s="125"/>
      <c r="W68" s="125"/>
      <c r="X68" s="125"/>
      <c r="Y68" s="125"/>
      <c r="Z68" s="126">
        <v>2</v>
      </c>
    </row>
    <row r="69" spans="14:26">
      <c r="N69" s="124" t="s">
        <v>76</v>
      </c>
      <c r="O69" s="125"/>
      <c r="P69" s="125"/>
      <c r="Q69" s="125"/>
      <c r="R69" s="125"/>
      <c r="S69" s="125">
        <v>2</v>
      </c>
      <c r="T69" s="125"/>
      <c r="U69" s="125"/>
      <c r="V69" s="125"/>
      <c r="W69" s="125">
        <v>1</v>
      </c>
      <c r="X69" s="125"/>
      <c r="Y69" s="125"/>
      <c r="Z69" s="126">
        <v>3</v>
      </c>
    </row>
    <row r="70" spans="14:26">
      <c r="N70" s="124" t="s">
        <v>77</v>
      </c>
      <c r="O70" s="125"/>
      <c r="P70" s="125"/>
      <c r="Q70" s="125"/>
      <c r="R70" s="125">
        <v>1</v>
      </c>
      <c r="S70" s="125"/>
      <c r="T70" s="125">
        <v>1</v>
      </c>
      <c r="U70" s="125"/>
      <c r="V70" s="125"/>
      <c r="W70" s="125"/>
      <c r="X70" s="125"/>
      <c r="Y70" s="125"/>
      <c r="Z70" s="126">
        <v>2</v>
      </c>
    </row>
    <row r="71" spans="14:26">
      <c r="N71" s="124" t="s">
        <v>78</v>
      </c>
      <c r="O71" s="125"/>
      <c r="P71" s="125"/>
      <c r="Q71" s="125"/>
      <c r="R71" s="125">
        <v>2</v>
      </c>
      <c r="S71" s="125"/>
      <c r="T71" s="125"/>
      <c r="U71" s="125"/>
      <c r="V71" s="125"/>
      <c r="W71" s="125"/>
      <c r="X71" s="125"/>
      <c r="Y71" s="125"/>
      <c r="Z71" s="126">
        <v>2</v>
      </c>
    </row>
    <row r="72" spans="14:26">
      <c r="N72" s="124" t="s">
        <v>79</v>
      </c>
      <c r="O72" s="125"/>
      <c r="P72" s="125"/>
      <c r="Q72" s="125"/>
      <c r="R72" s="125">
        <v>1</v>
      </c>
      <c r="S72" s="125">
        <v>1</v>
      </c>
      <c r="T72" s="125"/>
      <c r="U72" s="125"/>
      <c r="V72" s="125">
        <v>1</v>
      </c>
      <c r="W72" s="125"/>
      <c r="X72" s="125"/>
      <c r="Y72" s="125">
        <v>1</v>
      </c>
      <c r="Z72" s="126">
        <v>4</v>
      </c>
    </row>
    <row r="73" spans="14:26">
      <c r="N73" s="124" t="s">
        <v>80</v>
      </c>
      <c r="O73" s="125"/>
      <c r="P73" s="125"/>
      <c r="Q73" s="125"/>
      <c r="R73" s="125">
        <v>1</v>
      </c>
      <c r="S73" s="125"/>
      <c r="T73" s="125"/>
      <c r="U73" s="125"/>
      <c r="V73" s="125"/>
      <c r="W73" s="125"/>
      <c r="X73" s="125"/>
      <c r="Y73" s="125"/>
      <c r="Z73" s="126">
        <v>1</v>
      </c>
    </row>
    <row r="74" spans="14:26">
      <c r="N74" s="124" t="s">
        <v>286</v>
      </c>
      <c r="O74" s="125"/>
      <c r="P74" s="125"/>
      <c r="Q74" s="125"/>
      <c r="R74" s="125">
        <v>1</v>
      </c>
      <c r="S74" s="125"/>
      <c r="T74" s="125"/>
      <c r="U74" s="125"/>
      <c r="V74" s="125"/>
      <c r="W74" s="125"/>
      <c r="X74" s="125"/>
      <c r="Y74" s="125"/>
      <c r="Z74" s="126">
        <v>1</v>
      </c>
    </row>
    <row r="75" spans="14:26">
      <c r="N75" s="124" t="s">
        <v>81</v>
      </c>
      <c r="O75" s="125"/>
      <c r="P75" s="125"/>
      <c r="Q75" s="125"/>
      <c r="R75" s="125">
        <v>2</v>
      </c>
      <c r="S75" s="125"/>
      <c r="T75" s="125"/>
      <c r="U75" s="125"/>
      <c r="V75" s="125">
        <v>3</v>
      </c>
      <c r="W75" s="125"/>
      <c r="X75" s="125"/>
      <c r="Y75" s="125">
        <v>2</v>
      </c>
      <c r="Z75" s="126">
        <v>7</v>
      </c>
    </row>
    <row r="76" spans="14:26">
      <c r="N76" s="124" t="s">
        <v>287</v>
      </c>
      <c r="O76" s="125"/>
      <c r="P76" s="125"/>
      <c r="Q76" s="125"/>
      <c r="R76" s="125">
        <v>1</v>
      </c>
      <c r="S76" s="125"/>
      <c r="T76" s="125"/>
      <c r="U76" s="125"/>
      <c r="V76" s="125"/>
      <c r="W76" s="125"/>
      <c r="X76" s="125"/>
      <c r="Y76" s="125"/>
      <c r="Z76" s="126">
        <v>1</v>
      </c>
    </row>
    <row r="77" spans="14:26">
      <c r="N77" s="124" t="s">
        <v>82</v>
      </c>
      <c r="O77" s="125"/>
      <c r="P77" s="125"/>
      <c r="Q77" s="125"/>
      <c r="R77" s="125"/>
      <c r="S77" s="125">
        <v>1</v>
      </c>
      <c r="T77" s="125"/>
      <c r="U77" s="125"/>
      <c r="V77" s="125"/>
      <c r="W77" s="125"/>
      <c r="X77" s="125"/>
      <c r="Y77" s="125">
        <v>1</v>
      </c>
      <c r="Z77" s="126">
        <v>2</v>
      </c>
    </row>
    <row r="78" spans="14:26">
      <c r="N78" s="124" t="s">
        <v>83</v>
      </c>
      <c r="O78" s="125"/>
      <c r="P78" s="125"/>
      <c r="Q78" s="125"/>
      <c r="R78" s="125">
        <v>1</v>
      </c>
      <c r="S78" s="125"/>
      <c r="T78" s="125"/>
      <c r="U78" s="125"/>
      <c r="V78" s="125"/>
      <c r="W78" s="125"/>
      <c r="X78" s="125"/>
      <c r="Y78" s="125"/>
      <c r="Z78" s="126">
        <v>1</v>
      </c>
    </row>
    <row r="79" spans="14:26">
      <c r="N79" s="124" t="s">
        <v>84</v>
      </c>
      <c r="O79" s="125"/>
      <c r="P79" s="125"/>
      <c r="Q79" s="125"/>
      <c r="R79" s="125">
        <v>2</v>
      </c>
      <c r="S79" s="125"/>
      <c r="T79" s="125"/>
      <c r="U79" s="125"/>
      <c r="V79" s="125"/>
      <c r="W79" s="125"/>
      <c r="X79" s="125"/>
      <c r="Y79" s="125"/>
      <c r="Z79" s="126">
        <v>2</v>
      </c>
    </row>
    <row r="80" spans="14:26">
      <c r="N80" s="124" t="s">
        <v>288</v>
      </c>
      <c r="O80" s="125"/>
      <c r="P80" s="125"/>
      <c r="Q80" s="125"/>
      <c r="R80" s="125">
        <v>1</v>
      </c>
      <c r="S80" s="125"/>
      <c r="T80" s="125"/>
      <c r="U80" s="125"/>
      <c r="V80" s="125"/>
      <c r="W80" s="125"/>
      <c r="X80" s="125"/>
      <c r="Y80" s="125"/>
      <c r="Z80" s="126">
        <v>1</v>
      </c>
    </row>
    <row r="81" spans="14:26">
      <c r="N81" s="124" t="s">
        <v>85</v>
      </c>
      <c r="O81" s="125"/>
      <c r="P81" s="125"/>
      <c r="Q81" s="125"/>
      <c r="R81" s="125"/>
      <c r="S81" s="125">
        <v>1</v>
      </c>
      <c r="T81" s="125"/>
      <c r="U81" s="125"/>
      <c r="V81" s="125"/>
      <c r="W81" s="125"/>
      <c r="X81" s="125"/>
      <c r="Y81" s="125"/>
      <c r="Z81" s="126">
        <v>1</v>
      </c>
    </row>
    <row r="82" spans="14:26">
      <c r="N82" s="124" t="s">
        <v>86</v>
      </c>
      <c r="O82" s="125"/>
      <c r="P82" s="125"/>
      <c r="Q82" s="125"/>
      <c r="R82" s="125">
        <v>1</v>
      </c>
      <c r="S82" s="125"/>
      <c r="T82" s="125"/>
      <c r="U82" s="125"/>
      <c r="V82" s="125"/>
      <c r="W82" s="125"/>
      <c r="X82" s="125"/>
      <c r="Y82" s="125"/>
      <c r="Z82" s="126">
        <v>1</v>
      </c>
    </row>
    <row r="83" spans="14:26">
      <c r="N83" s="124" t="s">
        <v>87</v>
      </c>
      <c r="O83" s="125"/>
      <c r="P83" s="125"/>
      <c r="Q83" s="125"/>
      <c r="R83" s="125"/>
      <c r="S83" s="125">
        <v>1</v>
      </c>
      <c r="T83" s="125"/>
      <c r="U83" s="125"/>
      <c r="V83" s="125"/>
      <c r="W83" s="125"/>
      <c r="X83" s="125"/>
      <c r="Y83" s="125">
        <v>2</v>
      </c>
      <c r="Z83" s="126">
        <v>3</v>
      </c>
    </row>
    <row r="84" spans="14:26">
      <c r="N84" s="124" t="s">
        <v>88</v>
      </c>
      <c r="O84" s="125"/>
      <c r="P84" s="125"/>
      <c r="Q84" s="125"/>
      <c r="R84" s="125">
        <v>2</v>
      </c>
      <c r="S84" s="125"/>
      <c r="T84" s="125"/>
      <c r="U84" s="125"/>
      <c r="V84" s="125"/>
      <c r="W84" s="125"/>
      <c r="X84" s="125"/>
      <c r="Y84" s="125"/>
      <c r="Z84" s="126">
        <v>2</v>
      </c>
    </row>
    <row r="85" spans="14:26">
      <c r="N85" s="124" t="s">
        <v>89</v>
      </c>
      <c r="O85" s="125"/>
      <c r="P85" s="125"/>
      <c r="Q85" s="125"/>
      <c r="R85" s="125">
        <v>1</v>
      </c>
      <c r="S85" s="125"/>
      <c r="T85" s="125"/>
      <c r="U85" s="125"/>
      <c r="V85" s="125"/>
      <c r="W85" s="125"/>
      <c r="X85" s="125"/>
      <c r="Y85" s="125"/>
      <c r="Z85" s="126">
        <v>1</v>
      </c>
    </row>
    <row r="86" spans="14:26">
      <c r="N86" s="124" t="s">
        <v>90</v>
      </c>
      <c r="O86" s="125"/>
      <c r="P86" s="125"/>
      <c r="Q86" s="125"/>
      <c r="R86" s="125">
        <v>1</v>
      </c>
      <c r="S86" s="125"/>
      <c r="T86" s="125"/>
      <c r="U86" s="125"/>
      <c r="V86" s="125"/>
      <c r="W86" s="125"/>
      <c r="X86" s="125"/>
      <c r="Y86" s="125"/>
      <c r="Z86" s="126">
        <v>1</v>
      </c>
    </row>
    <row r="87" spans="14:26">
      <c r="N87" s="124" t="s">
        <v>91</v>
      </c>
      <c r="O87" s="125"/>
      <c r="P87" s="125"/>
      <c r="Q87" s="125"/>
      <c r="R87" s="125"/>
      <c r="S87" s="125"/>
      <c r="T87" s="125">
        <v>2</v>
      </c>
      <c r="U87" s="125"/>
      <c r="V87" s="125"/>
      <c r="W87" s="125"/>
      <c r="X87" s="125"/>
      <c r="Y87" s="125">
        <v>1</v>
      </c>
      <c r="Z87" s="126">
        <v>3</v>
      </c>
    </row>
    <row r="88" spans="14:26">
      <c r="N88" s="124" t="s">
        <v>92</v>
      </c>
      <c r="O88" s="125"/>
      <c r="P88" s="125"/>
      <c r="Q88" s="125"/>
      <c r="R88" s="125">
        <v>2</v>
      </c>
      <c r="S88" s="125">
        <v>1</v>
      </c>
      <c r="T88" s="125"/>
      <c r="U88" s="125"/>
      <c r="V88" s="125"/>
      <c r="W88" s="125"/>
      <c r="X88" s="125"/>
      <c r="Y88" s="125"/>
      <c r="Z88" s="126">
        <v>3</v>
      </c>
    </row>
    <row r="89" spans="14:26">
      <c r="N89" s="124" t="s">
        <v>93</v>
      </c>
      <c r="O89" s="125"/>
      <c r="P89" s="125"/>
      <c r="Q89" s="125"/>
      <c r="R89" s="125">
        <v>1</v>
      </c>
      <c r="S89" s="125"/>
      <c r="T89" s="125"/>
      <c r="U89" s="125"/>
      <c r="V89" s="125"/>
      <c r="W89" s="125"/>
      <c r="X89" s="125"/>
      <c r="Y89" s="125"/>
      <c r="Z89" s="126">
        <v>1</v>
      </c>
    </row>
    <row r="90" spans="14:26">
      <c r="N90" s="124" t="s">
        <v>289</v>
      </c>
      <c r="O90" s="125"/>
      <c r="P90" s="125"/>
      <c r="Q90" s="125"/>
      <c r="R90" s="125"/>
      <c r="S90" s="125">
        <v>1</v>
      </c>
      <c r="T90" s="125"/>
      <c r="U90" s="125"/>
      <c r="V90" s="125"/>
      <c r="W90" s="125"/>
      <c r="X90" s="125"/>
      <c r="Y90" s="125"/>
      <c r="Z90" s="126">
        <v>1</v>
      </c>
    </row>
    <row r="91" spans="14:26">
      <c r="N91" s="124" t="s">
        <v>94</v>
      </c>
      <c r="O91" s="125"/>
      <c r="P91" s="125"/>
      <c r="Q91" s="125"/>
      <c r="R91" s="125">
        <v>1</v>
      </c>
      <c r="S91" s="125"/>
      <c r="T91" s="125"/>
      <c r="U91" s="125"/>
      <c r="V91" s="125"/>
      <c r="W91" s="125"/>
      <c r="X91" s="125"/>
      <c r="Y91" s="125">
        <v>1</v>
      </c>
      <c r="Z91" s="126">
        <v>2</v>
      </c>
    </row>
    <row r="92" spans="14:26">
      <c r="N92" s="124" t="s">
        <v>290</v>
      </c>
      <c r="O92" s="125"/>
      <c r="P92" s="125"/>
      <c r="Q92" s="125"/>
      <c r="R92" s="125">
        <v>2</v>
      </c>
      <c r="S92" s="125"/>
      <c r="T92" s="125"/>
      <c r="U92" s="125"/>
      <c r="V92" s="125"/>
      <c r="W92" s="125"/>
      <c r="X92" s="125"/>
      <c r="Y92" s="125"/>
      <c r="Z92" s="126">
        <v>2</v>
      </c>
    </row>
    <row r="93" spans="14:26">
      <c r="N93" s="124" t="s">
        <v>95</v>
      </c>
      <c r="O93" s="125"/>
      <c r="P93" s="125"/>
      <c r="Q93" s="125"/>
      <c r="R93" s="125"/>
      <c r="S93" s="125">
        <v>1</v>
      </c>
      <c r="T93" s="125"/>
      <c r="U93" s="125"/>
      <c r="V93" s="125"/>
      <c r="W93" s="125"/>
      <c r="X93" s="125"/>
      <c r="Y93" s="125"/>
      <c r="Z93" s="126">
        <v>1</v>
      </c>
    </row>
    <row r="94" spans="14:26">
      <c r="N94" s="124" t="s">
        <v>96</v>
      </c>
      <c r="O94" s="125"/>
      <c r="P94" s="125"/>
      <c r="Q94" s="125"/>
      <c r="R94" s="125">
        <v>1</v>
      </c>
      <c r="S94" s="125"/>
      <c r="T94" s="125"/>
      <c r="U94" s="125"/>
      <c r="V94" s="125"/>
      <c r="W94" s="125"/>
      <c r="X94" s="125"/>
      <c r="Y94" s="125">
        <v>1</v>
      </c>
      <c r="Z94" s="126">
        <v>2</v>
      </c>
    </row>
    <row r="95" spans="14:26">
      <c r="N95" s="124" t="s">
        <v>97</v>
      </c>
      <c r="O95" s="125"/>
      <c r="P95" s="125"/>
      <c r="Q95" s="125"/>
      <c r="R95" s="125">
        <v>1</v>
      </c>
      <c r="S95" s="125"/>
      <c r="T95" s="125"/>
      <c r="U95" s="125"/>
      <c r="V95" s="125"/>
      <c r="W95" s="125"/>
      <c r="X95" s="125"/>
      <c r="Y95" s="125">
        <v>1</v>
      </c>
      <c r="Z95" s="126">
        <v>2</v>
      </c>
    </row>
    <row r="96" spans="14:26">
      <c r="N96" s="124" t="s">
        <v>98</v>
      </c>
      <c r="O96" s="125"/>
      <c r="P96" s="125"/>
      <c r="Q96" s="125"/>
      <c r="R96" s="125">
        <v>1</v>
      </c>
      <c r="S96" s="125"/>
      <c r="T96" s="125"/>
      <c r="U96" s="125"/>
      <c r="V96" s="125"/>
      <c r="W96" s="125"/>
      <c r="X96" s="125"/>
      <c r="Y96" s="125"/>
      <c r="Z96" s="126">
        <v>1</v>
      </c>
    </row>
    <row r="97" spans="14:26">
      <c r="N97" s="124" t="s">
        <v>99</v>
      </c>
      <c r="O97" s="125"/>
      <c r="P97" s="125"/>
      <c r="Q97" s="125"/>
      <c r="R97" s="125">
        <v>1</v>
      </c>
      <c r="S97" s="125"/>
      <c r="T97" s="125"/>
      <c r="U97" s="125"/>
      <c r="V97" s="125"/>
      <c r="W97" s="125"/>
      <c r="X97" s="125"/>
      <c r="Y97" s="125"/>
      <c r="Z97" s="126">
        <v>1</v>
      </c>
    </row>
    <row r="98" spans="14:26">
      <c r="N98" s="124" t="s">
        <v>326</v>
      </c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>
        <v>2</v>
      </c>
      <c r="Z98" s="126">
        <v>2</v>
      </c>
    </row>
    <row r="99" spans="14:26">
      <c r="N99" s="124" t="s">
        <v>100</v>
      </c>
      <c r="O99" s="125"/>
      <c r="P99" s="125"/>
      <c r="Q99" s="125"/>
      <c r="R99" s="125"/>
      <c r="S99" s="125">
        <v>2</v>
      </c>
      <c r="T99" s="125"/>
      <c r="U99" s="125"/>
      <c r="V99" s="125"/>
      <c r="W99" s="125">
        <v>2</v>
      </c>
      <c r="X99" s="125"/>
      <c r="Y99" s="125"/>
      <c r="Z99" s="126">
        <v>4</v>
      </c>
    </row>
    <row r="100" spans="14:26">
      <c r="N100" s="124" t="s">
        <v>101</v>
      </c>
      <c r="O100" s="125"/>
      <c r="P100" s="125"/>
      <c r="Q100" s="125"/>
      <c r="R100" s="125">
        <v>1</v>
      </c>
      <c r="S100" s="125"/>
      <c r="T100" s="125"/>
      <c r="U100" s="125"/>
      <c r="V100" s="125"/>
      <c r="W100" s="125"/>
      <c r="X100" s="125"/>
      <c r="Y100" s="125">
        <v>1</v>
      </c>
      <c r="Z100" s="126">
        <v>2</v>
      </c>
    </row>
    <row r="101" spans="14:26">
      <c r="N101" s="124" t="s">
        <v>102</v>
      </c>
      <c r="O101" s="125"/>
      <c r="P101" s="125"/>
      <c r="Q101" s="125"/>
      <c r="R101" s="125">
        <v>1</v>
      </c>
      <c r="S101" s="125"/>
      <c r="T101" s="125">
        <v>1</v>
      </c>
      <c r="U101" s="125"/>
      <c r="V101" s="125"/>
      <c r="W101" s="125"/>
      <c r="X101" s="125"/>
      <c r="Y101" s="125"/>
      <c r="Z101" s="126">
        <v>2</v>
      </c>
    </row>
    <row r="102" spans="14:26">
      <c r="N102" s="124" t="s">
        <v>291</v>
      </c>
      <c r="O102" s="125"/>
      <c r="P102" s="125"/>
      <c r="Q102" s="125"/>
      <c r="R102" s="125">
        <v>1</v>
      </c>
      <c r="S102" s="125"/>
      <c r="T102" s="125"/>
      <c r="U102" s="125"/>
      <c r="V102" s="125"/>
      <c r="W102" s="125"/>
      <c r="X102" s="125"/>
      <c r="Y102" s="125"/>
      <c r="Z102" s="126">
        <v>1</v>
      </c>
    </row>
    <row r="103" spans="14:26">
      <c r="N103" s="124" t="s">
        <v>292</v>
      </c>
      <c r="O103" s="125"/>
      <c r="P103" s="125"/>
      <c r="Q103" s="125"/>
      <c r="R103" s="125">
        <v>1</v>
      </c>
      <c r="S103" s="125"/>
      <c r="T103" s="125"/>
      <c r="U103" s="125"/>
      <c r="V103" s="125"/>
      <c r="W103" s="125"/>
      <c r="X103" s="125"/>
      <c r="Y103" s="125"/>
      <c r="Z103" s="126">
        <v>1</v>
      </c>
    </row>
    <row r="104" spans="14:26">
      <c r="N104" s="124" t="s">
        <v>322</v>
      </c>
      <c r="O104" s="125"/>
      <c r="P104" s="125"/>
      <c r="Q104" s="125"/>
      <c r="R104" s="125">
        <v>1</v>
      </c>
      <c r="S104" s="125"/>
      <c r="T104" s="125"/>
      <c r="U104" s="125"/>
      <c r="V104" s="125"/>
      <c r="W104" s="125"/>
      <c r="X104" s="125"/>
      <c r="Y104" s="125"/>
      <c r="Z104" s="126">
        <v>1</v>
      </c>
    </row>
    <row r="105" spans="14:26">
      <c r="N105" s="124" t="s">
        <v>103</v>
      </c>
      <c r="O105" s="125"/>
      <c r="P105" s="125"/>
      <c r="Q105" s="125"/>
      <c r="R105" s="125">
        <v>1</v>
      </c>
      <c r="S105" s="125"/>
      <c r="T105" s="125"/>
      <c r="U105" s="125"/>
      <c r="V105" s="125"/>
      <c r="W105" s="125"/>
      <c r="X105" s="125"/>
      <c r="Y105" s="125"/>
      <c r="Z105" s="126">
        <v>1</v>
      </c>
    </row>
    <row r="106" spans="14:26">
      <c r="N106" s="124" t="s">
        <v>104</v>
      </c>
      <c r="O106" s="125"/>
      <c r="P106" s="125"/>
      <c r="Q106" s="125"/>
      <c r="R106" s="125">
        <v>1</v>
      </c>
      <c r="S106" s="125"/>
      <c r="T106" s="125"/>
      <c r="U106" s="125"/>
      <c r="V106" s="125"/>
      <c r="W106" s="125"/>
      <c r="X106" s="125"/>
      <c r="Y106" s="125">
        <v>1</v>
      </c>
      <c r="Z106" s="126">
        <v>2</v>
      </c>
    </row>
    <row r="107" spans="14:26">
      <c r="N107" s="124" t="s">
        <v>105</v>
      </c>
      <c r="O107" s="125"/>
      <c r="P107" s="125"/>
      <c r="Q107" s="125"/>
      <c r="R107" s="125">
        <v>2</v>
      </c>
      <c r="S107" s="125"/>
      <c r="T107" s="125"/>
      <c r="U107" s="125"/>
      <c r="V107" s="125"/>
      <c r="W107" s="125"/>
      <c r="X107" s="125"/>
      <c r="Y107" s="125"/>
      <c r="Z107" s="126">
        <v>2</v>
      </c>
    </row>
    <row r="108" spans="14:26">
      <c r="N108" s="124" t="s">
        <v>106</v>
      </c>
      <c r="O108" s="125"/>
      <c r="P108" s="125"/>
      <c r="Q108" s="125"/>
      <c r="R108" s="125">
        <v>4</v>
      </c>
      <c r="S108" s="125"/>
      <c r="T108" s="125"/>
      <c r="U108" s="125"/>
      <c r="V108" s="125"/>
      <c r="W108" s="125"/>
      <c r="X108" s="125"/>
      <c r="Y108" s="125"/>
      <c r="Z108" s="126">
        <v>4</v>
      </c>
    </row>
    <row r="109" spans="14:26">
      <c r="N109" s="124" t="s">
        <v>107</v>
      </c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>
        <v>1</v>
      </c>
      <c r="Z109" s="126">
        <v>1</v>
      </c>
    </row>
    <row r="110" spans="14:26">
      <c r="N110" s="124" t="s">
        <v>108</v>
      </c>
      <c r="O110" s="125">
        <v>1</v>
      </c>
      <c r="P110" s="125"/>
      <c r="Q110" s="125">
        <v>2</v>
      </c>
      <c r="R110" s="125">
        <v>2</v>
      </c>
      <c r="S110" s="125">
        <v>2</v>
      </c>
      <c r="T110" s="125"/>
      <c r="U110" s="125"/>
      <c r="V110" s="125"/>
      <c r="W110" s="125"/>
      <c r="X110" s="125"/>
      <c r="Y110" s="125">
        <v>1</v>
      </c>
      <c r="Z110" s="126">
        <v>8</v>
      </c>
    </row>
    <row r="111" spans="14:26">
      <c r="N111" s="124" t="s">
        <v>109</v>
      </c>
      <c r="O111" s="125"/>
      <c r="P111" s="125"/>
      <c r="Q111" s="125"/>
      <c r="R111" s="125">
        <v>1</v>
      </c>
      <c r="S111" s="125"/>
      <c r="T111" s="125"/>
      <c r="U111" s="125"/>
      <c r="V111" s="125"/>
      <c r="W111" s="125"/>
      <c r="X111" s="125"/>
      <c r="Y111" s="125"/>
      <c r="Z111" s="126">
        <v>1</v>
      </c>
    </row>
    <row r="112" spans="14:26">
      <c r="N112" s="124" t="s">
        <v>110</v>
      </c>
      <c r="O112" s="125"/>
      <c r="P112" s="125"/>
      <c r="Q112" s="125"/>
      <c r="R112" s="125"/>
      <c r="S112" s="125">
        <v>1</v>
      </c>
      <c r="T112" s="125"/>
      <c r="U112" s="125"/>
      <c r="V112" s="125"/>
      <c r="W112" s="125"/>
      <c r="X112" s="125"/>
      <c r="Y112" s="125"/>
      <c r="Z112" s="126">
        <v>1</v>
      </c>
    </row>
    <row r="113" spans="14:26">
      <c r="N113" s="124" t="s">
        <v>293</v>
      </c>
      <c r="O113" s="125"/>
      <c r="P113" s="125"/>
      <c r="Q113" s="125"/>
      <c r="R113" s="125">
        <v>1</v>
      </c>
      <c r="S113" s="125"/>
      <c r="T113" s="125"/>
      <c r="U113" s="125"/>
      <c r="V113" s="125"/>
      <c r="W113" s="125"/>
      <c r="X113" s="125"/>
      <c r="Y113" s="125"/>
      <c r="Z113" s="126">
        <v>1</v>
      </c>
    </row>
    <row r="114" spans="14:26">
      <c r="N114" s="124" t="s">
        <v>111</v>
      </c>
      <c r="O114" s="125"/>
      <c r="P114" s="125"/>
      <c r="Q114" s="125"/>
      <c r="R114" s="125">
        <v>1</v>
      </c>
      <c r="S114" s="125"/>
      <c r="T114" s="125"/>
      <c r="U114" s="125"/>
      <c r="V114" s="125"/>
      <c r="W114" s="125"/>
      <c r="X114" s="125"/>
      <c r="Y114" s="125"/>
      <c r="Z114" s="126">
        <v>1</v>
      </c>
    </row>
    <row r="115" spans="14:26">
      <c r="N115" s="124" t="s">
        <v>112</v>
      </c>
      <c r="O115" s="125"/>
      <c r="P115" s="125"/>
      <c r="Q115" s="125"/>
      <c r="R115" s="125">
        <v>1</v>
      </c>
      <c r="S115" s="125"/>
      <c r="T115" s="125"/>
      <c r="U115" s="125"/>
      <c r="V115" s="125"/>
      <c r="W115" s="125"/>
      <c r="X115" s="125"/>
      <c r="Y115" s="125"/>
      <c r="Z115" s="126">
        <v>1</v>
      </c>
    </row>
    <row r="116" spans="14:26">
      <c r="N116" s="124" t="s">
        <v>113</v>
      </c>
      <c r="O116" s="125"/>
      <c r="P116" s="125"/>
      <c r="Q116" s="125"/>
      <c r="R116" s="125">
        <v>1</v>
      </c>
      <c r="S116" s="125"/>
      <c r="T116" s="125"/>
      <c r="U116" s="125"/>
      <c r="V116" s="125"/>
      <c r="W116" s="125"/>
      <c r="X116" s="125"/>
      <c r="Y116" s="125"/>
      <c r="Z116" s="126">
        <v>1</v>
      </c>
    </row>
    <row r="117" spans="14:26">
      <c r="N117" s="124" t="s">
        <v>114</v>
      </c>
      <c r="O117" s="125"/>
      <c r="P117" s="125"/>
      <c r="Q117" s="125"/>
      <c r="R117" s="125"/>
      <c r="S117" s="125">
        <v>4</v>
      </c>
      <c r="T117" s="125"/>
      <c r="U117" s="125"/>
      <c r="V117" s="125"/>
      <c r="W117" s="125">
        <v>1</v>
      </c>
      <c r="X117" s="125"/>
      <c r="Y117" s="125"/>
      <c r="Z117" s="126">
        <v>5</v>
      </c>
    </row>
    <row r="118" spans="14:26">
      <c r="N118" s="124" t="s">
        <v>115</v>
      </c>
      <c r="O118" s="125"/>
      <c r="P118" s="125"/>
      <c r="Q118" s="125"/>
      <c r="R118" s="125">
        <v>1</v>
      </c>
      <c r="S118" s="125">
        <v>2</v>
      </c>
      <c r="T118" s="125"/>
      <c r="U118" s="125"/>
      <c r="V118" s="125"/>
      <c r="W118" s="125"/>
      <c r="X118" s="125"/>
      <c r="Y118" s="125">
        <v>1</v>
      </c>
      <c r="Z118" s="126">
        <v>4</v>
      </c>
    </row>
    <row r="119" spans="14:26">
      <c r="N119" s="124" t="s">
        <v>116</v>
      </c>
      <c r="O119" s="125"/>
      <c r="P119" s="125"/>
      <c r="Q119" s="125"/>
      <c r="R119" s="125">
        <v>1</v>
      </c>
      <c r="S119" s="125"/>
      <c r="T119" s="125"/>
      <c r="U119" s="125"/>
      <c r="V119" s="125"/>
      <c r="W119" s="125"/>
      <c r="X119" s="125"/>
      <c r="Y119" s="125"/>
      <c r="Z119" s="126">
        <v>1</v>
      </c>
    </row>
    <row r="120" spans="14:26">
      <c r="N120" s="124" t="s">
        <v>117</v>
      </c>
      <c r="O120" s="125"/>
      <c r="P120" s="125"/>
      <c r="Q120" s="125"/>
      <c r="R120" s="125">
        <v>1</v>
      </c>
      <c r="S120" s="125"/>
      <c r="T120" s="125"/>
      <c r="U120" s="125"/>
      <c r="V120" s="125"/>
      <c r="W120" s="125"/>
      <c r="X120" s="125"/>
      <c r="Y120" s="125"/>
      <c r="Z120" s="126">
        <v>1</v>
      </c>
    </row>
    <row r="121" spans="14:26">
      <c r="N121" s="124" t="s">
        <v>118</v>
      </c>
      <c r="O121" s="125"/>
      <c r="P121" s="125"/>
      <c r="Q121" s="125"/>
      <c r="R121" s="125">
        <v>4</v>
      </c>
      <c r="S121" s="125"/>
      <c r="T121" s="125"/>
      <c r="U121" s="125"/>
      <c r="V121" s="125"/>
      <c r="W121" s="125"/>
      <c r="X121" s="125"/>
      <c r="Y121" s="125">
        <v>1</v>
      </c>
      <c r="Z121" s="126">
        <v>5</v>
      </c>
    </row>
    <row r="122" spans="14:26">
      <c r="N122" s="124" t="s">
        <v>119</v>
      </c>
      <c r="O122" s="125"/>
      <c r="P122" s="125"/>
      <c r="Q122" s="125"/>
      <c r="R122" s="125"/>
      <c r="S122" s="125">
        <v>6</v>
      </c>
      <c r="T122" s="125"/>
      <c r="U122" s="125"/>
      <c r="V122" s="125"/>
      <c r="W122" s="125"/>
      <c r="X122" s="125"/>
      <c r="Y122" s="125">
        <v>1</v>
      </c>
      <c r="Z122" s="126">
        <v>7</v>
      </c>
    </row>
    <row r="123" spans="14:26">
      <c r="N123" s="124" t="s">
        <v>120</v>
      </c>
      <c r="O123" s="125"/>
      <c r="P123" s="125"/>
      <c r="Q123" s="125"/>
      <c r="R123" s="125">
        <v>3</v>
      </c>
      <c r="S123" s="125"/>
      <c r="T123" s="125"/>
      <c r="U123" s="125"/>
      <c r="V123" s="125"/>
      <c r="W123" s="125">
        <v>4</v>
      </c>
      <c r="X123" s="125"/>
      <c r="Y123" s="125">
        <v>4</v>
      </c>
      <c r="Z123" s="126">
        <v>11</v>
      </c>
    </row>
    <row r="124" spans="14:26">
      <c r="N124" s="124" t="s">
        <v>121</v>
      </c>
      <c r="O124" s="125"/>
      <c r="P124" s="125"/>
      <c r="Q124" s="125"/>
      <c r="R124" s="125">
        <v>2</v>
      </c>
      <c r="S124" s="125"/>
      <c r="T124" s="125"/>
      <c r="U124" s="125"/>
      <c r="V124" s="125"/>
      <c r="W124" s="125"/>
      <c r="X124" s="125"/>
      <c r="Y124" s="125">
        <v>1</v>
      </c>
      <c r="Z124" s="126">
        <v>3</v>
      </c>
    </row>
    <row r="125" spans="14:26">
      <c r="N125" s="124" t="s">
        <v>122</v>
      </c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>
        <v>1</v>
      </c>
      <c r="Z125" s="126">
        <v>1</v>
      </c>
    </row>
    <row r="126" spans="14:26">
      <c r="N126" s="124" t="s">
        <v>123</v>
      </c>
      <c r="O126" s="125"/>
      <c r="P126" s="125"/>
      <c r="Q126" s="125"/>
      <c r="R126" s="125">
        <v>3</v>
      </c>
      <c r="S126" s="125"/>
      <c r="T126" s="125"/>
      <c r="U126" s="125"/>
      <c r="V126" s="125"/>
      <c r="W126" s="125"/>
      <c r="X126" s="125"/>
      <c r="Y126" s="125">
        <v>1</v>
      </c>
      <c r="Z126" s="126">
        <v>4</v>
      </c>
    </row>
    <row r="127" spans="14:26">
      <c r="N127" s="124" t="s">
        <v>124</v>
      </c>
      <c r="O127" s="125"/>
      <c r="P127" s="125"/>
      <c r="Q127" s="125"/>
      <c r="R127" s="125"/>
      <c r="S127" s="125">
        <v>2</v>
      </c>
      <c r="T127" s="125"/>
      <c r="U127" s="125"/>
      <c r="V127" s="125"/>
      <c r="W127" s="125"/>
      <c r="X127" s="125"/>
      <c r="Y127" s="125">
        <v>1</v>
      </c>
      <c r="Z127" s="126">
        <v>3</v>
      </c>
    </row>
    <row r="128" spans="14:26">
      <c r="N128" s="124" t="s">
        <v>294</v>
      </c>
      <c r="O128" s="125"/>
      <c r="P128" s="125"/>
      <c r="Q128" s="125"/>
      <c r="R128" s="125">
        <v>1</v>
      </c>
      <c r="S128" s="125"/>
      <c r="T128" s="125"/>
      <c r="U128" s="125"/>
      <c r="V128" s="125"/>
      <c r="W128" s="125"/>
      <c r="X128" s="125"/>
      <c r="Y128" s="125"/>
      <c r="Z128" s="126">
        <v>1</v>
      </c>
    </row>
    <row r="129" spans="14:26">
      <c r="N129" s="124" t="s">
        <v>125</v>
      </c>
      <c r="O129" s="125"/>
      <c r="P129" s="125"/>
      <c r="Q129" s="125"/>
      <c r="R129" s="125">
        <v>1</v>
      </c>
      <c r="S129" s="125"/>
      <c r="T129" s="125"/>
      <c r="U129" s="125"/>
      <c r="V129" s="125"/>
      <c r="W129" s="125"/>
      <c r="X129" s="125"/>
      <c r="Y129" s="125">
        <v>1</v>
      </c>
      <c r="Z129" s="126">
        <v>2</v>
      </c>
    </row>
    <row r="130" spans="14:26">
      <c r="N130" s="124" t="s">
        <v>126</v>
      </c>
      <c r="O130" s="125"/>
      <c r="P130" s="125"/>
      <c r="Q130" s="125"/>
      <c r="R130" s="125"/>
      <c r="S130" s="125">
        <v>1</v>
      </c>
      <c r="T130" s="125"/>
      <c r="U130" s="125"/>
      <c r="V130" s="125"/>
      <c r="W130" s="125"/>
      <c r="X130" s="125"/>
      <c r="Y130" s="125"/>
      <c r="Z130" s="126">
        <v>1</v>
      </c>
    </row>
    <row r="131" spans="14:26">
      <c r="N131" s="124" t="s">
        <v>127</v>
      </c>
      <c r="O131" s="125"/>
      <c r="P131" s="125"/>
      <c r="Q131" s="125"/>
      <c r="R131" s="125">
        <v>1</v>
      </c>
      <c r="S131" s="125"/>
      <c r="T131" s="125"/>
      <c r="U131" s="125"/>
      <c r="V131" s="125"/>
      <c r="W131" s="125"/>
      <c r="X131" s="125"/>
      <c r="Y131" s="125"/>
      <c r="Z131" s="126">
        <v>1</v>
      </c>
    </row>
    <row r="132" spans="14:26">
      <c r="N132" s="124" t="s">
        <v>128</v>
      </c>
      <c r="O132" s="125"/>
      <c r="P132" s="125"/>
      <c r="Q132" s="125"/>
      <c r="R132" s="125">
        <v>3</v>
      </c>
      <c r="S132" s="125">
        <v>3</v>
      </c>
      <c r="T132" s="125"/>
      <c r="U132" s="125"/>
      <c r="V132" s="125"/>
      <c r="W132" s="125"/>
      <c r="X132" s="125"/>
      <c r="Y132" s="125"/>
      <c r="Z132" s="126">
        <v>6</v>
      </c>
    </row>
    <row r="133" spans="14:26">
      <c r="N133" s="124" t="s">
        <v>295</v>
      </c>
      <c r="O133" s="125"/>
      <c r="P133" s="125"/>
      <c r="Q133" s="125"/>
      <c r="R133" s="125"/>
      <c r="S133" s="125">
        <v>1</v>
      </c>
      <c r="T133" s="125"/>
      <c r="U133" s="125"/>
      <c r="V133" s="125"/>
      <c r="W133" s="125"/>
      <c r="X133" s="125"/>
      <c r="Y133" s="125"/>
      <c r="Z133" s="126">
        <v>1</v>
      </c>
    </row>
    <row r="134" spans="14:26">
      <c r="N134" s="124" t="s">
        <v>129</v>
      </c>
      <c r="O134" s="125"/>
      <c r="P134" s="125"/>
      <c r="Q134" s="125"/>
      <c r="R134" s="125">
        <v>1</v>
      </c>
      <c r="S134" s="125"/>
      <c r="T134" s="125"/>
      <c r="U134" s="125"/>
      <c r="V134" s="125"/>
      <c r="W134" s="125"/>
      <c r="X134" s="125"/>
      <c r="Y134" s="125"/>
      <c r="Z134" s="126">
        <v>1</v>
      </c>
    </row>
    <row r="135" spans="14:26">
      <c r="N135" s="124" t="s">
        <v>130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>
        <v>1</v>
      </c>
      <c r="Z135" s="126">
        <v>1</v>
      </c>
    </row>
    <row r="136" spans="14:26">
      <c r="N136" s="124" t="s">
        <v>131</v>
      </c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>
        <v>1</v>
      </c>
      <c r="Z136" s="126">
        <v>1</v>
      </c>
    </row>
    <row r="137" spans="14:26">
      <c r="N137" s="124" t="s">
        <v>132</v>
      </c>
      <c r="O137" s="125"/>
      <c r="P137" s="125"/>
      <c r="Q137" s="125"/>
      <c r="R137" s="125">
        <v>1</v>
      </c>
      <c r="S137" s="125"/>
      <c r="T137" s="125"/>
      <c r="U137" s="125"/>
      <c r="V137" s="125"/>
      <c r="W137" s="125"/>
      <c r="X137" s="125"/>
      <c r="Y137" s="125"/>
      <c r="Z137" s="126">
        <v>1</v>
      </c>
    </row>
    <row r="138" spans="14:26">
      <c r="N138" s="124" t="s">
        <v>133</v>
      </c>
      <c r="O138" s="125"/>
      <c r="P138" s="125"/>
      <c r="Q138" s="125"/>
      <c r="R138" s="125"/>
      <c r="S138" s="125">
        <v>1</v>
      </c>
      <c r="T138" s="125"/>
      <c r="U138" s="125"/>
      <c r="V138" s="125"/>
      <c r="W138" s="125"/>
      <c r="X138" s="125"/>
      <c r="Y138" s="125"/>
      <c r="Z138" s="126">
        <v>1</v>
      </c>
    </row>
    <row r="139" spans="14:26">
      <c r="N139" s="124" t="s">
        <v>134</v>
      </c>
      <c r="O139" s="125"/>
      <c r="P139" s="125"/>
      <c r="Q139" s="125"/>
      <c r="R139" s="125">
        <v>1</v>
      </c>
      <c r="S139" s="125"/>
      <c r="T139" s="125"/>
      <c r="U139" s="125"/>
      <c r="V139" s="125"/>
      <c r="W139" s="125"/>
      <c r="X139" s="125"/>
      <c r="Y139" s="125"/>
      <c r="Z139" s="126">
        <v>1</v>
      </c>
    </row>
    <row r="140" spans="14:26">
      <c r="N140" s="124" t="s">
        <v>135</v>
      </c>
      <c r="O140" s="125"/>
      <c r="P140" s="125"/>
      <c r="Q140" s="125"/>
      <c r="R140" s="125">
        <v>17</v>
      </c>
      <c r="S140" s="125"/>
      <c r="T140" s="125"/>
      <c r="U140" s="125">
        <v>1</v>
      </c>
      <c r="V140" s="125"/>
      <c r="W140" s="125">
        <v>5</v>
      </c>
      <c r="X140" s="125"/>
      <c r="Y140" s="125"/>
      <c r="Z140" s="126">
        <v>23</v>
      </c>
    </row>
    <row r="141" spans="14:26">
      <c r="N141" s="124" t="s">
        <v>136</v>
      </c>
      <c r="O141" s="125"/>
      <c r="P141" s="125"/>
      <c r="Q141" s="125"/>
      <c r="R141" s="125">
        <v>2</v>
      </c>
      <c r="S141" s="125"/>
      <c r="T141" s="125"/>
      <c r="U141" s="125"/>
      <c r="V141" s="125"/>
      <c r="W141" s="125">
        <v>1</v>
      </c>
      <c r="X141" s="125"/>
      <c r="Y141" s="125">
        <v>1</v>
      </c>
      <c r="Z141" s="126">
        <v>4</v>
      </c>
    </row>
    <row r="142" spans="14:26">
      <c r="N142" s="124" t="s">
        <v>137</v>
      </c>
      <c r="O142" s="125"/>
      <c r="P142" s="125"/>
      <c r="Q142" s="125"/>
      <c r="R142" s="125">
        <v>2</v>
      </c>
      <c r="S142" s="125"/>
      <c r="T142" s="125"/>
      <c r="U142" s="125"/>
      <c r="V142" s="125"/>
      <c r="W142" s="125"/>
      <c r="X142" s="125"/>
      <c r="Y142" s="125"/>
      <c r="Z142" s="126">
        <v>2</v>
      </c>
    </row>
    <row r="143" spans="14:26">
      <c r="N143" s="124" t="s">
        <v>138</v>
      </c>
      <c r="O143" s="125"/>
      <c r="P143" s="125"/>
      <c r="Q143" s="125"/>
      <c r="R143" s="125">
        <v>1</v>
      </c>
      <c r="S143" s="125"/>
      <c r="T143" s="125"/>
      <c r="U143" s="125"/>
      <c r="V143" s="125"/>
      <c r="W143" s="125"/>
      <c r="X143" s="125"/>
      <c r="Y143" s="125">
        <v>2</v>
      </c>
      <c r="Z143" s="126">
        <v>3</v>
      </c>
    </row>
    <row r="144" spans="14:26">
      <c r="N144" s="124" t="s">
        <v>139</v>
      </c>
      <c r="O144" s="125"/>
      <c r="P144" s="125"/>
      <c r="Q144" s="125"/>
      <c r="R144" s="125">
        <v>1</v>
      </c>
      <c r="S144" s="125"/>
      <c r="T144" s="125"/>
      <c r="U144" s="125"/>
      <c r="V144" s="125"/>
      <c r="W144" s="125"/>
      <c r="X144" s="125"/>
      <c r="Y144" s="125"/>
      <c r="Z144" s="126">
        <v>1</v>
      </c>
    </row>
    <row r="145" spans="14:26">
      <c r="N145" s="124" t="s">
        <v>140</v>
      </c>
      <c r="O145" s="125"/>
      <c r="P145" s="125"/>
      <c r="Q145" s="125"/>
      <c r="R145" s="125">
        <v>1</v>
      </c>
      <c r="S145" s="125"/>
      <c r="T145" s="125"/>
      <c r="U145" s="125"/>
      <c r="V145" s="125"/>
      <c r="W145" s="125"/>
      <c r="X145" s="125"/>
      <c r="Y145" s="125"/>
      <c r="Z145" s="126">
        <v>1</v>
      </c>
    </row>
    <row r="146" spans="14:26">
      <c r="N146" s="124" t="s">
        <v>141</v>
      </c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>
        <v>2</v>
      </c>
      <c r="Z146" s="126">
        <v>2</v>
      </c>
    </row>
    <row r="147" spans="14:26">
      <c r="N147" s="124" t="s">
        <v>142</v>
      </c>
      <c r="O147" s="125"/>
      <c r="P147" s="125"/>
      <c r="Q147" s="125"/>
      <c r="R147" s="125">
        <v>1</v>
      </c>
      <c r="S147" s="125"/>
      <c r="T147" s="125"/>
      <c r="U147" s="125"/>
      <c r="V147" s="125"/>
      <c r="W147" s="125"/>
      <c r="X147" s="125"/>
      <c r="Y147" s="125"/>
      <c r="Z147" s="126">
        <v>1</v>
      </c>
    </row>
    <row r="148" spans="14:26">
      <c r="N148" s="124" t="s">
        <v>143</v>
      </c>
      <c r="O148" s="125"/>
      <c r="P148" s="125"/>
      <c r="Q148" s="125"/>
      <c r="R148" s="125"/>
      <c r="S148" s="125">
        <v>1</v>
      </c>
      <c r="T148" s="125">
        <v>1</v>
      </c>
      <c r="U148" s="125"/>
      <c r="V148" s="125"/>
      <c r="W148" s="125"/>
      <c r="X148" s="125"/>
      <c r="Y148" s="125">
        <v>1</v>
      </c>
      <c r="Z148" s="126">
        <v>3</v>
      </c>
    </row>
    <row r="149" spans="14:26">
      <c r="N149" s="124" t="s">
        <v>144</v>
      </c>
      <c r="O149" s="125"/>
      <c r="P149" s="125"/>
      <c r="Q149" s="125"/>
      <c r="R149" s="125">
        <v>1</v>
      </c>
      <c r="S149" s="125"/>
      <c r="T149" s="125">
        <v>1</v>
      </c>
      <c r="U149" s="125"/>
      <c r="V149" s="125"/>
      <c r="W149" s="125"/>
      <c r="X149" s="125"/>
      <c r="Y149" s="125"/>
      <c r="Z149" s="126">
        <v>2</v>
      </c>
    </row>
    <row r="150" spans="14:26">
      <c r="N150" s="124" t="s">
        <v>145</v>
      </c>
      <c r="O150" s="125"/>
      <c r="P150" s="125">
        <v>1</v>
      </c>
      <c r="Q150" s="125"/>
      <c r="R150" s="125">
        <v>2</v>
      </c>
      <c r="S150" s="125">
        <v>3</v>
      </c>
      <c r="T150" s="125"/>
      <c r="U150" s="125"/>
      <c r="V150" s="125"/>
      <c r="W150" s="125"/>
      <c r="X150" s="125"/>
      <c r="Y150" s="125"/>
      <c r="Z150" s="126">
        <v>6</v>
      </c>
    </row>
    <row r="151" spans="14:26">
      <c r="N151" s="124" t="s">
        <v>146</v>
      </c>
      <c r="O151" s="125"/>
      <c r="P151" s="125"/>
      <c r="Q151" s="125"/>
      <c r="R151" s="125">
        <v>1</v>
      </c>
      <c r="S151" s="125"/>
      <c r="T151" s="125"/>
      <c r="U151" s="125"/>
      <c r="V151" s="125"/>
      <c r="W151" s="125"/>
      <c r="X151" s="125"/>
      <c r="Y151" s="125"/>
      <c r="Z151" s="126">
        <v>1</v>
      </c>
    </row>
    <row r="152" spans="14:26">
      <c r="N152" s="124" t="s">
        <v>147</v>
      </c>
      <c r="O152" s="125">
        <v>1</v>
      </c>
      <c r="P152" s="125"/>
      <c r="Q152" s="125"/>
      <c r="R152" s="125">
        <v>1</v>
      </c>
      <c r="S152" s="125">
        <v>2</v>
      </c>
      <c r="T152" s="125">
        <v>1</v>
      </c>
      <c r="U152" s="125">
        <v>1</v>
      </c>
      <c r="V152" s="125"/>
      <c r="W152" s="125"/>
      <c r="X152" s="125"/>
      <c r="Y152" s="125">
        <v>1</v>
      </c>
      <c r="Z152" s="126">
        <v>7</v>
      </c>
    </row>
    <row r="153" spans="14:26">
      <c r="N153" s="124" t="s">
        <v>148</v>
      </c>
      <c r="O153" s="125"/>
      <c r="P153" s="125"/>
      <c r="Q153" s="125"/>
      <c r="R153" s="125">
        <v>2</v>
      </c>
      <c r="S153" s="125"/>
      <c r="T153" s="125"/>
      <c r="U153" s="125"/>
      <c r="V153" s="125"/>
      <c r="W153" s="125"/>
      <c r="X153" s="125"/>
      <c r="Y153" s="125"/>
      <c r="Z153" s="126">
        <v>2</v>
      </c>
    </row>
    <row r="154" spans="14:26">
      <c r="N154" s="124" t="s">
        <v>149</v>
      </c>
      <c r="O154" s="125"/>
      <c r="P154" s="125"/>
      <c r="Q154" s="125"/>
      <c r="R154" s="125">
        <v>1</v>
      </c>
      <c r="S154" s="125"/>
      <c r="T154" s="125"/>
      <c r="U154" s="125"/>
      <c r="V154" s="125"/>
      <c r="W154" s="125"/>
      <c r="X154" s="125"/>
      <c r="Y154" s="125"/>
      <c r="Z154" s="126">
        <v>1</v>
      </c>
    </row>
    <row r="155" spans="14:26">
      <c r="N155" s="124" t="s">
        <v>296</v>
      </c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>
        <v>1</v>
      </c>
      <c r="Z155" s="126">
        <v>1</v>
      </c>
    </row>
    <row r="156" spans="14:26">
      <c r="N156" s="124" t="s">
        <v>150</v>
      </c>
      <c r="O156" s="125"/>
      <c r="P156" s="125"/>
      <c r="Q156" s="125"/>
      <c r="R156" s="125">
        <v>1</v>
      </c>
      <c r="S156" s="125"/>
      <c r="T156" s="125"/>
      <c r="U156" s="125"/>
      <c r="V156" s="125"/>
      <c r="W156" s="125"/>
      <c r="X156" s="125"/>
      <c r="Y156" s="125"/>
      <c r="Z156" s="126">
        <v>1</v>
      </c>
    </row>
    <row r="157" spans="14:26">
      <c r="N157" s="124" t="s">
        <v>151</v>
      </c>
      <c r="O157" s="125"/>
      <c r="P157" s="125"/>
      <c r="Q157" s="125"/>
      <c r="R157" s="125">
        <v>2</v>
      </c>
      <c r="S157" s="125"/>
      <c r="T157" s="125"/>
      <c r="U157" s="125"/>
      <c r="V157" s="125"/>
      <c r="W157" s="125"/>
      <c r="X157" s="125"/>
      <c r="Y157" s="125"/>
      <c r="Z157" s="126">
        <v>2</v>
      </c>
    </row>
    <row r="158" spans="14:26">
      <c r="N158" s="124" t="s">
        <v>152</v>
      </c>
      <c r="O158" s="125"/>
      <c r="P158" s="125"/>
      <c r="Q158" s="125"/>
      <c r="R158" s="125">
        <v>1</v>
      </c>
      <c r="S158" s="125"/>
      <c r="T158" s="125"/>
      <c r="U158" s="125"/>
      <c r="V158" s="125"/>
      <c r="W158" s="125"/>
      <c r="X158" s="125"/>
      <c r="Y158" s="125"/>
      <c r="Z158" s="126">
        <v>1</v>
      </c>
    </row>
    <row r="159" spans="14:26">
      <c r="N159" s="124" t="s">
        <v>153</v>
      </c>
      <c r="O159" s="125"/>
      <c r="P159" s="125"/>
      <c r="Q159" s="125"/>
      <c r="R159" s="125">
        <v>11</v>
      </c>
      <c r="S159" s="125">
        <v>2</v>
      </c>
      <c r="T159" s="125"/>
      <c r="U159" s="125"/>
      <c r="V159" s="125">
        <v>1</v>
      </c>
      <c r="W159" s="125"/>
      <c r="X159" s="125"/>
      <c r="Y159" s="125">
        <v>9</v>
      </c>
      <c r="Z159" s="126">
        <v>23</v>
      </c>
    </row>
    <row r="160" spans="14:26">
      <c r="N160" s="124" t="s">
        <v>154</v>
      </c>
      <c r="O160" s="125"/>
      <c r="P160" s="125"/>
      <c r="Q160" s="125"/>
      <c r="R160" s="125">
        <v>4</v>
      </c>
      <c r="S160" s="125"/>
      <c r="T160" s="125"/>
      <c r="U160" s="125"/>
      <c r="V160" s="125"/>
      <c r="W160" s="125"/>
      <c r="X160" s="125"/>
      <c r="Y160" s="125"/>
      <c r="Z160" s="126">
        <v>4</v>
      </c>
    </row>
    <row r="161" spans="14:26">
      <c r="N161" s="124" t="s">
        <v>327</v>
      </c>
      <c r="O161" s="125"/>
      <c r="P161" s="125"/>
      <c r="Q161" s="125"/>
      <c r="R161" s="125">
        <v>1</v>
      </c>
      <c r="S161" s="125"/>
      <c r="T161" s="125"/>
      <c r="U161" s="125"/>
      <c r="V161" s="125"/>
      <c r="W161" s="125"/>
      <c r="X161" s="125"/>
      <c r="Y161" s="125"/>
      <c r="Z161" s="126">
        <v>1</v>
      </c>
    </row>
    <row r="162" spans="14:26">
      <c r="N162" s="124" t="s">
        <v>155</v>
      </c>
      <c r="O162" s="125"/>
      <c r="P162" s="125"/>
      <c r="Q162" s="125"/>
      <c r="R162" s="125">
        <v>2</v>
      </c>
      <c r="S162" s="125"/>
      <c r="T162" s="125"/>
      <c r="U162" s="125"/>
      <c r="V162" s="125"/>
      <c r="W162" s="125"/>
      <c r="X162" s="125"/>
      <c r="Y162" s="125">
        <v>2</v>
      </c>
      <c r="Z162" s="126">
        <v>4</v>
      </c>
    </row>
    <row r="163" spans="14:26">
      <c r="N163" s="124" t="s">
        <v>297</v>
      </c>
      <c r="O163" s="125"/>
      <c r="P163" s="125"/>
      <c r="Q163" s="125"/>
      <c r="R163" s="125"/>
      <c r="S163" s="125">
        <v>1</v>
      </c>
      <c r="T163" s="125"/>
      <c r="U163" s="125"/>
      <c r="V163" s="125"/>
      <c r="W163" s="125"/>
      <c r="X163" s="125"/>
      <c r="Y163" s="125"/>
      <c r="Z163" s="126">
        <v>1</v>
      </c>
    </row>
    <row r="164" spans="14:26">
      <c r="N164" s="124" t="s">
        <v>156</v>
      </c>
      <c r="O164" s="125"/>
      <c r="P164" s="125"/>
      <c r="Q164" s="125"/>
      <c r="R164" s="125">
        <v>1</v>
      </c>
      <c r="S164" s="125"/>
      <c r="T164" s="125"/>
      <c r="U164" s="125"/>
      <c r="V164" s="125"/>
      <c r="W164" s="125"/>
      <c r="X164" s="125"/>
      <c r="Y164" s="125"/>
      <c r="Z164" s="126">
        <v>1</v>
      </c>
    </row>
    <row r="165" spans="14:26">
      <c r="N165" s="124" t="s">
        <v>328</v>
      </c>
      <c r="O165" s="125"/>
      <c r="P165" s="125"/>
      <c r="Q165" s="125"/>
      <c r="R165" s="125">
        <v>1</v>
      </c>
      <c r="S165" s="125"/>
      <c r="T165" s="125"/>
      <c r="U165" s="125"/>
      <c r="V165" s="125"/>
      <c r="W165" s="125"/>
      <c r="X165" s="125"/>
      <c r="Y165" s="125"/>
      <c r="Z165" s="126">
        <v>1</v>
      </c>
    </row>
    <row r="166" spans="14:26">
      <c r="N166" s="124" t="s">
        <v>157</v>
      </c>
      <c r="O166" s="125"/>
      <c r="P166" s="125"/>
      <c r="Q166" s="125"/>
      <c r="R166" s="125">
        <v>2</v>
      </c>
      <c r="S166" s="125"/>
      <c r="T166" s="125">
        <v>1</v>
      </c>
      <c r="U166" s="125"/>
      <c r="V166" s="125"/>
      <c r="W166" s="125"/>
      <c r="X166" s="125"/>
      <c r="Y166" s="125">
        <v>2</v>
      </c>
      <c r="Z166" s="126">
        <v>5</v>
      </c>
    </row>
    <row r="167" spans="14:26">
      <c r="N167" s="124" t="s">
        <v>158</v>
      </c>
      <c r="O167" s="125"/>
      <c r="P167" s="125"/>
      <c r="Q167" s="125"/>
      <c r="R167" s="125">
        <v>1</v>
      </c>
      <c r="S167" s="125"/>
      <c r="T167" s="125"/>
      <c r="U167" s="125"/>
      <c r="V167" s="125"/>
      <c r="W167" s="125"/>
      <c r="X167" s="125"/>
      <c r="Y167" s="125"/>
      <c r="Z167" s="126">
        <v>1</v>
      </c>
    </row>
    <row r="168" spans="14:26">
      <c r="N168" s="124" t="s">
        <v>298</v>
      </c>
      <c r="O168" s="125"/>
      <c r="P168" s="125">
        <v>1</v>
      </c>
      <c r="Q168" s="125"/>
      <c r="R168" s="125">
        <v>1</v>
      </c>
      <c r="S168" s="125">
        <v>3</v>
      </c>
      <c r="T168" s="125"/>
      <c r="U168" s="125"/>
      <c r="V168" s="125"/>
      <c r="W168" s="125"/>
      <c r="X168" s="125">
        <v>5</v>
      </c>
      <c r="Y168" s="125"/>
      <c r="Z168" s="126">
        <v>10</v>
      </c>
    </row>
    <row r="169" spans="14:26">
      <c r="N169" s="124" t="s">
        <v>159</v>
      </c>
      <c r="O169" s="125"/>
      <c r="P169" s="125"/>
      <c r="Q169" s="125"/>
      <c r="R169" s="125">
        <v>1</v>
      </c>
      <c r="S169" s="125"/>
      <c r="T169" s="125"/>
      <c r="U169" s="125"/>
      <c r="V169" s="125"/>
      <c r="W169" s="125"/>
      <c r="X169" s="125"/>
      <c r="Y169" s="125"/>
      <c r="Z169" s="126">
        <v>1</v>
      </c>
    </row>
    <row r="170" spans="14:26">
      <c r="N170" s="124" t="s">
        <v>160</v>
      </c>
      <c r="O170" s="125"/>
      <c r="P170" s="125"/>
      <c r="Q170" s="125"/>
      <c r="R170" s="125">
        <v>2</v>
      </c>
      <c r="S170" s="125"/>
      <c r="T170" s="125"/>
      <c r="U170" s="125"/>
      <c r="V170" s="125"/>
      <c r="W170" s="125"/>
      <c r="X170" s="125"/>
      <c r="Y170" s="125"/>
      <c r="Z170" s="126">
        <v>2</v>
      </c>
    </row>
    <row r="171" spans="14:26">
      <c r="N171" s="124" t="s">
        <v>161</v>
      </c>
      <c r="O171" s="125"/>
      <c r="P171" s="125"/>
      <c r="Q171" s="125"/>
      <c r="R171" s="125"/>
      <c r="S171" s="125">
        <v>1</v>
      </c>
      <c r="T171" s="125"/>
      <c r="U171" s="125"/>
      <c r="V171" s="125"/>
      <c r="W171" s="125"/>
      <c r="X171" s="125"/>
      <c r="Y171" s="125">
        <v>4</v>
      </c>
      <c r="Z171" s="126">
        <v>5</v>
      </c>
    </row>
    <row r="172" spans="14:26">
      <c r="N172" s="124" t="s">
        <v>162</v>
      </c>
      <c r="O172" s="125"/>
      <c r="P172" s="125"/>
      <c r="Q172" s="125"/>
      <c r="R172" s="125">
        <v>2</v>
      </c>
      <c r="S172" s="125"/>
      <c r="T172" s="125"/>
      <c r="U172" s="125"/>
      <c r="V172" s="125"/>
      <c r="W172" s="125"/>
      <c r="X172" s="125"/>
      <c r="Y172" s="125">
        <v>1</v>
      </c>
      <c r="Z172" s="126">
        <v>3</v>
      </c>
    </row>
    <row r="173" spans="14:26">
      <c r="N173" s="124" t="s">
        <v>163</v>
      </c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>
        <v>2</v>
      </c>
      <c r="Z173" s="126">
        <v>2</v>
      </c>
    </row>
    <row r="174" spans="14:26">
      <c r="N174" s="124" t="s">
        <v>304</v>
      </c>
      <c r="O174" s="125"/>
      <c r="P174" s="125"/>
      <c r="Q174" s="125"/>
      <c r="R174" s="125">
        <v>1</v>
      </c>
      <c r="S174" s="125"/>
      <c r="T174" s="125"/>
      <c r="U174" s="125"/>
      <c r="V174" s="125"/>
      <c r="W174" s="125"/>
      <c r="X174" s="125"/>
      <c r="Y174" s="125"/>
      <c r="Z174" s="126">
        <v>1</v>
      </c>
    </row>
    <row r="175" spans="14:26">
      <c r="N175" s="124" t="s">
        <v>164</v>
      </c>
      <c r="O175" s="125"/>
      <c r="P175" s="125"/>
      <c r="Q175" s="125"/>
      <c r="R175" s="125">
        <v>1</v>
      </c>
      <c r="S175" s="125"/>
      <c r="T175" s="125"/>
      <c r="U175" s="125"/>
      <c r="V175" s="125"/>
      <c r="W175" s="125"/>
      <c r="X175" s="125"/>
      <c r="Y175" s="125"/>
      <c r="Z175" s="126">
        <v>1</v>
      </c>
    </row>
    <row r="176" spans="14:26">
      <c r="N176" s="124" t="s">
        <v>165</v>
      </c>
      <c r="O176" s="125"/>
      <c r="P176" s="125"/>
      <c r="Q176" s="125"/>
      <c r="R176" s="125">
        <v>1</v>
      </c>
      <c r="S176" s="125"/>
      <c r="T176" s="125"/>
      <c r="U176" s="125"/>
      <c r="V176" s="125"/>
      <c r="W176" s="125"/>
      <c r="X176" s="125"/>
      <c r="Y176" s="125"/>
      <c r="Z176" s="126">
        <v>1</v>
      </c>
    </row>
    <row r="177" spans="14:26">
      <c r="N177" s="124" t="s">
        <v>167</v>
      </c>
      <c r="O177" s="125"/>
      <c r="P177" s="125"/>
      <c r="Q177" s="125"/>
      <c r="R177" s="125"/>
      <c r="S177" s="125">
        <v>2</v>
      </c>
      <c r="T177" s="125"/>
      <c r="U177" s="125">
        <v>1</v>
      </c>
      <c r="V177" s="125"/>
      <c r="W177" s="125"/>
      <c r="X177" s="125"/>
      <c r="Y177" s="125">
        <v>1</v>
      </c>
      <c r="Z177" s="126">
        <v>4</v>
      </c>
    </row>
    <row r="178" spans="14:26">
      <c r="N178" s="124" t="s">
        <v>168</v>
      </c>
      <c r="O178" s="125"/>
      <c r="P178" s="125"/>
      <c r="Q178" s="125"/>
      <c r="R178" s="125">
        <v>1</v>
      </c>
      <c r="S178" s="125"/>
      <c r="T178" s="125"/>
      <c r="U178" s="125"/>
      <c r="V178" s="125"/>
      <c r="W178" s="125"/>
      <c r="X178" s="125"/>
      <c r="Y178" s="125"/>
      <c r="Z178" s="126">
        <v>1</v>
      </c>
    </row>
    <row r="179" spans="14:26">
      <c r="N179" s="124" t="s">
        <v>299</v>
      </c>
      <c r="O179" s="125"/>
      <c r="P179" s="125"/>
      <c r="Q179" s="125"/>
      <c r="R179" s="125">
        <v>1</v>
      </c>
      <c r="S179" s="125"/>
      <c r="T179" s="125"/>
      <c r="U179" s="125"/>
      <c r="V179" s="125"/>
      <c r="W179" s="125"/>
      <c r="X179" s="125"/>
      <c r="Y179" s="125"/>
      <c r="Z179" s="126">
        <v>1</v>
      </c>
    </row>
    <row r="180" spans="14:26">
      <c r="N180" s="124" t="s">
        <v>169</v>
      </c>
      <c r="O180" s="125"/>
      <c r="P180" s="125"/>
      <c r="Q180" s="125"/>
      <c r="R180" s="125">
        <v>1</v>
      </c>
      <c r="S180" s="125"/>
      <c r="T180" s="125"/>
      <c r="U180" s="125"/>
      <c r="V180" s="125"/>
      <c r="W180" s="125"/>
      <c r="X180" s="125"/>
      <c r="Y180" s="125"/>
      <c r="Z180" s="126">
        <v>1</v>
      </c>
    </row>
    <row r="181" spans="14:26">
      <c r="N181" s="124" t="s">
        <v>170</v>
      </c>
      <c r="O181" s="125"/>
      <c r="P181" s="125"/>
      <c r="Q181" s="125"/>
      <c r="R181" s="125">
        <v>1</v>
      </c>
      <c r="S181" s="125"/>
      <c r="T181" s="125"/>
      <c r="U181" s="125"/>
      <c r="V181" s="125"/>
      <c r="W181" s="125"/>
      <c r="X181" s="125"/>
      <c r="Y181" s="125"/>
      <c r="Z181" s="126">
        <v>1</v>
      </c>
    </row>
    <row r="182" spans="14:26">
      <c r="N182" s="124" t="s">
        <v>171</v>
      </c>
      <c r="O182" s="125"/>
      <c r="P182" s="125"/>
      <c r="Q182" s="125"/>
      <c r="R182" s="125">
        <v>1</v>
      </c>
      <c r="S182" s="125"/>
      <c r="T182" s="125"/>
      <c r="U182" s="125"/>
      <c r="V182" s="125"/>
      <c r="W182" s="125"/>
      <c r="X182" s="125"/>
      <c r="Y182" s="125"/>
      <c r="Z182" s="126">
        <v>1</v>
      </c>
    </row>
    <row r="183" spans="14:26">
      <c r="N183" s="124" t="s">
        <v>172</v>
      </c>
      <c r="O183" s="125"/>
      <c r="P183" s="125"/>
      <c r="Q183" s="125"/>
      <c r="R183" s="125">
        <v>5</v>
      </c>
      <c r="S183" s="125"/>
      <c r="T183" s="125"/>
      <c r="U183" s="125"/>
      <c r="V183" s="125"/>
      <c r="W183" s="125"/>
      <c r="X183" s="125"/>
      <c r="Y183" s="125"/>
      <c r="Z183" s="126">
        <v>5</v>
      </c>
    </row>
    <row r="184" spans="14:26">
      <c r="N184" s="124" t="s">
        <v>300</v>
      </c>
      <c r="O184" s="125"/>
      <c r="P184" s="125"/>
      <c r="Q184" s="125"/>
      <c r="R184" s="125"/>
      <c r="S184" s="125">
        <v>1</v>
      </c>
      <c r="T184" s="125"/>
      <c r="U184" s="125"/>
      <c r="V184" s="125"/>
      <c r="W184" s="125"/>
      <c r="X184" s="125"/>
      <c r="Y184" s="125"/>
      <c r="Z184" s="126">
        <v>1</v>
      </c>
    </row>
    <row r="185" spans="14:26">
      <c r="N185" s="124" t="s">
        <v>173</v>
      </c>
      <c r="O185" s="125"/>
      <c r="P185" s="125"/>
      <c r="Q185" s="125"/>
      <c r="R185" s="125"/>
      <c r="S185" s="125">
        <v>2</v>
      </c>
      <c r="T185" s="125"/>
      <c r="U185" s="125"/>
      <c r="V185" s="125"/>
      <c r="W185" s="125"/>
      <c r="X185" s="125"/>
      <c r="Y185" s="125">
        <v>1</v>
      </c>
      <c r="Z185" s="126">
        <v>3</v>
      </c>
    </row>
    <row r="186" spans="14:26">
      <c r="N186" s="124" t="s">
        <v>174</v>
      </c>
      <c r="O186" s="125"/>
      <c r="P186" s="125"/>
      <c r="Q186" s="125"/>
      <c r="R186" s="125">
        <v>2</v>
      </c>
      <c r="S186" s="125"/>
      <c r="T186" s="125"/>
      <c r="U186" s="125"/>
      <c r="V186" s="125"/>
      <c r="W186" s="125"/>
      <c r="X186" s="125"/>
      <c r="Y186" s="125"/>
      <c r="Z186" s="126">
        <v>2</v>
      </c>
    </row>
    <row r="187" spans="14:26">
      <c r="N187" s="124" t="s">
        <v>175</v>
      </c>
      <c r="O187" s="125"/>
      <c r="P187" s="125"/>
      <c r="Q187" s="125"/>
      <c r="R187" s="125">
        <v>1</v>
      </c>
      <c r="S187" s="125"/>
      <c r="T187" s="125"/>
      <c r="U187" s="125"/>
      <c r="V187" s="125"/>
      <c r="W187" s="125"/>
      <c r="X187" s="125"/>
      <c r="Y187" s="125"/>
      <c r="Z187" s="126">
        <v>1</v>
      </c>
    </row>
    <row r="188" spans="14:26">
      <c r="N188" s="124" t="s">
        <v>176</v>
      </c>
      <c r="O188" s="125"/>
      <c r="P188" s="125"/>
      <c r="Q188" s="125"/>
      <c r="R188" s="125"/>
      <c r="S188" s="125">
        <v>2</v>
      </c>
      <c r="T188" s="125"/>
      <c r="U188" s="125"/>
      <c r="V188" s="125"/>
      <c r="W188" s="125"/>
      <c r="X188" s="125"/>
      <c r="Y188" s="125">
        <v>2</v>
      </c>
      <c r="Z188" s="126">
        <v>4</v>
      </c>
    </row>
    <row r="189" spans="14:26">
      <c r="N189" s="124" t="s">
        <v>177</v>
      </c>
      <c r="O189" s="125"/>
      <c r="P189" s="125"/>
      <c r="Q189" s="125"/>
      <c r="R189" s="125"/>
      <c r="S189" s="125">
        <v>1</v>
      </c>
      <c r="T189" s="125"/>
      <c r="U189" s="125"/>
      <c r="V189" s="125"/>
      <c r="W189" s="125"/>
      <c r="X189" s="125"/>
      <c r="Y189" s="125">
        <v>1</v>
      </c>
      <c r="Z189" s="126">
        <v>2</v>
      </c>
    </row>
    <row r="190" spans="14:26">
      <c r="N190" s="124" t="s">
        <v>178</v>
      </c>
      <c r="O190" s="125"/>
      <c r="P190" s="125"/>
      <c r="Q190" s="125"/>
      <c r="R190" s="125">
        <v>2</v>
      </c>
      <c r="S190" s="125"/>
      <c r="T190" s="125"/>
      <c r="U190" s="125"/>
      <c r="V190" s="125"/>
      <c r="W190" s="125"/>
      <c r="X190" s="125"/>
      <c r="Y190" s="125">
        <v>3</v>
      </c>
      <c r="Z190" s="126">
        <v>5</v>
      </c>
    </row>
    <row r="191" spans="14:26">
      <c r="N191" s="124" t="s">
        <v>323</v>
      </c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>
        <v>1</v>
      </c>
      <c r="Z191" s="126">
        <v>1</v>
      </c>
    </row>
    <row r="192" spans="14:26">
      <c r="N192" s="124" t="s">
        <v>179</v>
      </c>
      <c r="O192" s="125"/>
      <c r="P192" s="125"/>
      <c r="Q192" s="125"/>
      <c r="R192" s="125">
        <v>2</v>
      </c>
      <c r="S192" s="125"/>
      <c r="T192" s="125"/>
      <c r="U192" s="125"/>
      <c r="V192" s="125"/>
      <c r="W192" s="125"/>
      <c r="X192" s="125"/>
      <c r="Y192" s="125"/>
      <c r="Z192" s="126">
        <v>2</v>
      </c>
    </row>
    <row r="193" spans="14:26">
      <c r="N193" s="124" t="s">
        <v>180</v>
      </c>
      <c r="O193" s="125"/>
      <c r="P193" s="125"/>
      <c r="Q193" s="125"/>
      <c r="R193" s="125"/>
      <c r="S193" s="125">
        <v>1</v>
      </c>
      <c r="T193" s="125"/>
      <c r="U193" s="125"/>
      <c r="V193" s="125"/>
      <c r="W193" s="125"/>
      <c r="X193" s="125"/>
      <c r="Y193" s="125"/>
      <c r="Z193" s="126">
        <v>1</v>
      </c>
    </row>
    <row r="194" spans="14:26">
      <c r="N194" s="124" t="s">
        <v>181</v>
      </c>
      <c r="O194" s="125"/>
      <c r="P194" s="125"/>
      <c r="Q194" s="125"/>
      <c r="R194" s="125"/>
      <c r="S194" s="125">
        <v>1</v>
      </c>
      <c r="T194" s="125"/>
      <c r="U194" s="125"/>
      <c r="V194" s="125"/>
      <c r="W194" s="125"/>
      <c r="X194" s="125"/>
      <c r="Y194" s="125"/>
      <c r="Z194" s="126">
        <v>1</v>
      </c>
    </row>
    <row r="195" spans="14:26">
      <c r="N195" s="124" t="s">
        <v>182</v>
      </c>
      <c r="O195" s="125"/>
      <c r="P195" s="125"/>
      <c r="Q195" s="125"/>
      <c r="R195" s="125"/>
      <c r="S195" s="125">
        <v>1</v>
      </c>
      <c r="T195" s="125"/>
      <c r="U195" s="125"/>
      <c r="V195" s="125"/>
      <c r="W195" s="125"/>
      <c r="X195" s="125"/>
      <c r="Y195" s="125">
        <v>1</v>
      </c>
      <c r="Z195" s="126">
        <v>2</v>
      </c>
    </row>
    <row r="196" spans="14:26">
      <c r="N196" s="124" t="s">
        <v>183</v>
      </c>
      <c r="O196" s="125"/>
      <c r="P196" s="125"/>
      <c r="Q196" s="125"/>
      <c r="R196" s="125">
        <v>1</v>
      </c>
      <c r="S196" s="125"/>
      <c r="T196" s="125"/>
      <c r="U196" s="125"/>
      <c r="V196" s="125"/>
      <c r="W196" s="125"/>
      <c r="X196" s="125"/>
      <c r="Y196" s="125"/>
      <c r="Z196" s="126">
        <v>1</v>
      </c>
    </row>
    <row r="197" spans="14:26">
      <c r="N197" s="124" t="s">
        <v>184</v>
      </c>
      <c r="O197" s="125"/>
      <c r="P197" s="125"/>
      <c r="Q197" s="125"/>
      <c r="R197" s="125">
        <v>1</v>
      </c>
      <c r="S197" s="125"/>
      <c r="T197" s="125"/>
      <c r="U197" s="125"/>
      <c r="V197" s="125"/>
      <c r="W197" s="125"/>
      <c r="X197" s="125"/>
      <c r="Y197" s="125"/>
      <c r="Z197" s="126">
        <v>1</v>
      </c>
    </row>
    <row r="198" spans="14:26">
      <c r="N198" s="124" t="s">
        <v>185</v>
      </c>
      <c r="O198" s="125"/>
      <c r="P198" s="125"/>
      <c r="Q198" s="125"/>
      <c r="R198" s="125"/>
      <c r="S198" s="125">
        <v>2</v>
      </c>
      <c r="T198" s="125"/>
      <c r="U198" s="125"/>
      <c r="V198" s="125"/>
      <c r="W198" s="125"/>
      <c r="X198" s="125"/>
      <c r="Y198" s="125"/>
      <c r="Z198" s="126">
        <v>2</v>
      </c>
    </row>
    <row r="199" spans="14:26">
      <c r="N199" s="124" t="s">
        <v>186</v>
      </c>
      <c r="O199" s="125"/>
      <c r="P199" s="125"/>
      <c r="Q199" s="125"/>
      <c r="R199" s="125"/>
      <c r="S199" s="125">
        <v>3</v>
      </c>
      <c r="T199" s="125"/>
      <c r="U199" s="125"/>
      <c r="V199" s="125"/>
      <c r="W199" s="125"/>
      <c r="X199" s="125"/>
      <c r="Y199" s="125">
        <v>1</v>
      </c>
      <c r="Z199" s="126">
        <v>4</v>
      </c>
    </row>
    <row r="200" spans="14:26">
      <c r="N200" s="124" t="s">
        <v>187</v>
      </c>
      <c r="O200" s="125"/>
      <c r="P200" s="125"/>
      <c r="Q200" s="125"/>
      <c r="R200" s="125">
        <v>1</v>
      </c>
      <c r="S200" s="125"/>
      <c r="T200" s="125"/>
      <c r="U200" s="125"/>
      <c r="V200" s="125"/>
      <c r="W200" s="125"/>
      <c r="X200" s="125"/>
      <c r="Y200" s="125"/>
      <c r="Z200" s="126">
        <v>1</v>
      </c>
    </row>
    <row r="201" spans="14:26">
      <c r="N201" s="124" t="s">
        <v>188</v>
      </c>
      <c r="O201" s="125"/>
      <c r="P201" s="125"/>
      <c r="Q201" s="125"/>
      <c r="R201" s="125"/>
      <c r="S201" s="125">
        <v>1</v>
      </c>
      <c r="T201" s="125"/>
      <c r="U201" s="125"/>
      <c r="V201" s="125"/>
      <c r="W201" s="125"/>
      <c r="X201" s="125"/>
      <c r="Y201" s="125">
        <v>1</v>
      </c>
      <c r="Z201" s="126">
        <v>2</v>
      </c>
    </row>
    <row r="202" spans="14:26">
      <c r="N202" s="127" t="s">
        <v>25</v>
      </c>
      <c r="O202" s="126">
        <v>2</v>
      </c>
      <c r="P202" s="126">
        <v>4</v>
      </c>
      <c r="Q202" s="126">
        <v>2</v>
      </c>
      <c r="R202" s="126">
        <v>228</v>
      </c>
      <c r="S202" s="126">
        <v>93</v>
      </c>
      <c r="T202" s="126">
        <v>9</v>
      </c>
      <c r="U202" s="126">
        <v>5</v>
      </c>
      <c r="V202" s="126">
        <v>7</v>
      </c>
      <c r="W202" s="126">
        <v>19</v>
      </c>
      <c r="X202" s="126">
        <v>9</v>
      </c>
      <c r="Y202" s="126">
        <v>91</v>
      </c>
      <c r="Z202" s="126">
        <v>469</v>
      </c>
    </row>
  </sheetData>
  <mergeCells count="2">
    <mergeCell ref="C2:Q3"/>
    <mergeCell ref="A8:K8"/>
  </mergeCells>
  <pageMargins left="0.7" right="0.7" top="0.75" bottom="0.75" header="0.3" footer="0.3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showGridLines="0" workbookViewId="0">
      <selection activeCell="A2" sqref="A2:P276"/>
    </sheetView>
  </sheetViews>
  <sheetFormatPr defaultRowHeight="11.25"/>
  <cols>
    <col min="1" max="1" width="17.5703125" style="34" customWidth="1"/>
    <col min="2" max="2" width="9.140625" style="34" hidden="1" customWidth="1"/>
    <col min="3" max="3" width="25" style="34" customWidth="1"/>
    <col min="4" max="4" width="7.5703125" style="34" customWidth="1"/>
    <col min="5" max="5" width="0.7109375" style="34" customWidth="1"/>
    <col min="6" max="10" width="7.5703125" style="34" customWidth="1"/>
    <col min="11" max="11" width="0.7109375" style="34" customWidth="1"/>
    <col min="12" max="16" width="7.5703125" style="34" customWidth="1"/>
    <col min="17" max="16384" width="9.140625" style="34"/>
  </cols>
  <sheetData>
    <row r="1" spans="1:16" ht="12" thickBot="1"/>
    <row r="2" spans="1:16">
      <c r="A2" s="70" t="s">
        <v>211</v>
      </c>
      <c r="B2" s="71" t="s">
        <v>208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>
      <c r="A3" s="74" t="s">
        <v>209</v>
      </c>
      <c r="B3" s="35" t="s">
        <v>209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75"/>
    </row>
    <row r="4" spans="1:16" ht="12" thickBot="1">
      <c r="A4" s="7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75"/>
    </row>
    <row r="5" spans="1:16">
      <c r="A5" s="234" t="s">
        <v>210</v>
      </c>
      <c r="B5" s="37"/>
      <c r="C5" s="239" t="s">
        <v>6</v>
      </c>
      <c r="D5" s="38">
        <v>2014</v>
      </c>
      <c r="E5" s="39"/>
      <c r="F5" s="236">
        <v>2015</v>
      </c>
      <c r="G5" s="237"/>
      <c r="H5" s="237"/>
      <c r="I5" s="237"/>
      <c r="J5" s="241"/>
      <c r="K5" s="39"/>
      <c r="L5" s="236">
        <v>2016</v>
      </c>
      <c r="M5" s="237"/>
      <c r="N5" s="237"/>
      <c r="O5" s="237"/>
      <c r="P5" s="238"/>
    </row>
    <row r="6" spans="1:16">
      <c r="A6" s="235"/>
      <c r="B6" s="40"/>
      <c r="C6" s="240"/>
      <c r="D6" s="38" t="s">
        <v>5</v>
      </c>
      <c r="E6" s="41"/>
      <c r="F6" s="38" t="s">
        <v>1</v>
      </c>
      <c r="G6" s="38" t="s">
        <v>2</v>
      </c>
      <c r="H6" s="38" t="s">
        <v>3</v>
      </c>
      <c r="I6" s="38" t="s">
        <v>4</v>
      </c>
      <c r="J6" s="38" t="s">
        <v>5</v>
      </c>
      <c r="K6" s="42"/>
      <c r="L6" s="43" t="s">
        <v>1</v>
      </c>
      <c r="M6" s="43" t="s">
        <v>2</v>
      </c>
      <c r="N6" s="43" t="s">
        <v>3</v>
      </c>
      <c r="O6" s="43" t="s">
        <v>4</v>
      </c>
      <c r="P6" s="77" t="s">
        <v>5</v>
      </c>
    </row>
    <row r="7" spans="1:16">
      <c r="A7" s="78" t="s">
        <v>251</v>
      </c>
      <c r="B7" s="44"/>
      <c r="C7" s="45" t="str">
        <f>[1]SWD!C21</f>
        <v>Waste Processing</v>
      </c>
      <c r="D7" s="46"/>
      <c r="E7" s="47"/>
      <c r="F7" s="48">
        <f>[1]SWD!D21</f>
        <v>20</v>
      </c>
      <c r="G7" s="48">
        <f>[1]SWD!F21</f>
        <v>0</v>
      </c>
      <c r="H7" s="48">
        <f>[1]SWD!H21</f>
        <v>1</v>
      </c>
      <c r="I7" s="48">
        <f>[1]SWD!J21</f>
        <v>0</v>
      </c>
      <c r="J7" s="48">
        <f t="shared" ref="J7:J11" si="0">SUM(F7:I7)</f>
        <v>21</v>
      </c>
      <c r="K7" s="49"/>
      <c r="L7" s="50"/>
      <c r="M7" s="51"/>
      <c r="N7" s="50"/>
      <c r="O7" s="50"/>
      <c r="P7" s="79"/>
    </row>
    <row r="8" spans="1:16">
      <c r="A8" s="78"/>
      <c r="B8" s="44"/>
      <c r="C8" s="45" t="s">
        <v>198</v>
      </c>
      <c r="D8" s="46">
        <v>381.1</v>
      </c>
      <c r="E8" s="47"/>
      <c r="F8" s="48"/>
      <c r="G8" s="48"/>
      <c r="H8" s="48"/>
      <c r="I8" s="48"/>
      <c r="J8" s="48"/>
      <c r="K8" s="49"/>
      <c r="L8" s="50"/>
      <c r="M8" s="51"/>
      <c r="N8" s="50"/>
      <c r="O8" s="50"/>
      <c r="P8" s="79"/>
    </row>
    <row r="9" spans="1:16">
      <c r="A9" s="80"/>
      <c r="B9" s="44"/>
      <c r="C9" s="45" t="str">
        <f>[1]SWD!C22</f>
        <v>Waste Water Processing</v>
      </c>
      <c r="D9" s="46"/>
      <c r="E9" s="47"/>
      <c r="F9" s="48">
        <f>[1]SWD!D22</f>
        <v>19.399999999999999</v>
      </c>
      <c r="G9" s="48">
        <f>[1]SWD!F22</f>
        <v>0</v>
      </c>
      <c r="H9" s="48">
        <f>[1]SWD!H22</f>
        <v>0.8</v>
      </c>
      <c r="I9" s="48">
        <f>[1]SWD!J22</f>
        <v>0</v>
      </c>
      <c r="J9" s="48">
        <f t="shared" si="0"/>
        <v>20.2</v>
      </c>
      <c r="K9" s="49"/>
      <c r="L9" s="50"/>
      <c r="M9" s="51"/>
      <c r="N9" s="50"/>
      <c r="O9" s="50"/>
      <c r="P9" s="79"/>
    </row>
    <row r="10" spans="1:16">
      <c r="A10" s="80"/>
      <c r="B10" s="44"/>
      <c r="C10" s="45" t="str">
        <f>[1]SWD!C23</f>
        <v>Waste Solids Processing</v>
      </c>
      <c r="D10" s="46"/>
      <c r="E10" s="47"/>
      <c r="F10" s="48">
        <f>[1]SWD!D23</f>
        <v>0.6</v>
      </c>
      <c r="G10" s="48">
        <f>[1]SWD!F23</f>
        <v>0</v>
      </c>
      <c r="H10" s="48">
        <f>[1]SWD!H23</f>
        <v>0.2</v>
      </c>
      <c r="I10" s="48">
        <f>[1]SWD!J23</f>
        <v>0</v>
      </c>
      <c r="J10" s="48">
        <f t="shared" si="0"/>
        <v>0.8</v>
      </c>
      <c r="K10" s="49"/>
      <c r="L10" s="50"/>
      <c r="M10" s="51"/>
      <c r="N10" s="50"/>
      <c r="O10" s="50"/>
      <c r="P10" s="79"/>
    </row>
    <row r="11" spans="1:16">
      <c r="A11" s="80"/>
      <c r="B11" s="44"/>
      <c r="C11" s="45" t="str">
        <f>[1]SWD!C24</f>
        <v>Truck Flush</v>
      </c>
      <c r="D11" s="46"/>
      <c r="E11" s="47"/>
      <c r="F11" s="48">
        <f>[1]SWD!D24</f>
        <v>0</v>
      </c>
      <c r="G11" s="48">
        <f>[1]SWD!F24</f>
        <v>0</v>
      </c>
      <c r="H11" s="48">
        <f>[1]SWD!H24</f>
        <v>1</v>
      </c>
      <c r="I11" s="48">
        <f>[1]SWD!J24</f>
        <v>0</v>
      </c>
      <c r="J11" s="48">
        <f t="shared" si="0"/>
        <v>1</v>
      </c>
      <c r="K11" s="49"/>
      <c r="L11" s="50"/>
      <c r="M11" s="51"/>
      <c r="N11" s="50"/>
      <c r="O11" s="50"/>
      <c r="P11" s="79"/>
    </row>
    <row r="12" spans="1:16">
      <c r="A12" s="81" t="s">
        <v>243</v>
      </c>
      <c r="B12" s="52"/>
      <c r="C12" s="52"/>
      <c r="D12" s="53"/>
      <c r="E12" s="54"/>
      <c r="F12" s="53"/>
      <c r="G12" s="53"/>
      <c r="H12" s="53"/>
      <c r="I12" s="53"/>
      <c r="J12" s="53">
        <f>SUM(J7:J11)</f>
        <v>43</v>
      </c>
      <c r="K12" s="49"/>
      <c r="L12" s="53"/>
      <c r="M12" s="53"/>
      <c r="N12" s="53"/>
      <c r="O12" s="53"/>
      <c r="P12" s="82"/>
    </row>
    <row r="13" spans="1:16">
      <c r="A13" s="78" t="s">
        <v>252</v>
      </c>
      <c r="B13" s="55">
        <v>902401</v>
      </c>
      <c r="C13" s="56" t="s">
        <v>203</v>
      </c>
      <c r="D13" s="57"/>
      <c r="E13" s="58"/>
      <c r="F13" s="59">
        <f>[1]SWD!$D$19</f>
        <v>30</v>
      </c>
      <c r="G13" s="59">
        <v>0</v>
      </c>
      <c r="H13" s="59">
        <f>[1]SWD!$H$19</f>
        <v>806.1</v>
      </c>
      <c r="I13" s="59">
        <f>[1]SWD!$J$19</f>
        <v>2593.3000000000002</v>
      </c>
      <c r="J13" s="59">
        <f>SUM(F13:I13)</f>
        <v>3429.4</v>
      </c>
      <c r="K13" s="49"/>
      <c r="L13" s="60">
        <v>11761.9</v>
      </c>
      <c r="M13" s="61">
        <v>14066.1</v>
      </c>
      <c r="N13" s="60">
        <v>15558.9</v>
      </c>
      <c r="O13" s="60"/>
      <c r="P13" s="83"/>
    </row>
    <row r="14" spans="1:16">
      <c r="A14" s="84"/>
      <c r="B14" s="55"/>
      <c r="C14" s="45" t="s">
        <v>198</v>
      </c>
      <c r="D14" s="62"/>
      <c r="E14" s="63"/>
      <c r="F14" s="62"/>
      <c r="G14" s="62"/>
      <c r="H14" s="62"/>
      <c r="I14" s="62"/>
      <c r="J14" s="62"/>
      <c r="K14" s="64"/>
      <c r="L14" s="50">
        <v>27</v>
      </c>
      <c r="M14" s="51"/>
      <c r="N14" s="50"/>
      <c r="O14" s="50"/>
      <c r="P14" s="79"/>
    </row>
    <row r="15" spans="1:16">
      <c r="A15" s="81" t="s">
        <v>244</v>
      </c>
      <c r="B15" s="52"/>
      <c r="C15" s="52"/>
      <c r="D15" s="53"/>
      <c r="E15" s="54"/>
      <c r="F15" s="53"/>
      <c r="G15" s="53"/>
      <c r="H15" s="53"/>
      <c r="I15" s="53"/>
      <c r="J15" s="53">
        <f>SUM(J13)</f>
        <v>3429.4</v>
      </c>
      <c r="K15" s="49"/>
      <c r="L15" s="52"/>
      <c r="M15" s="52"/>
      <c r="N15" s="52"/>
      <c r="O15" s="52"/>
      <c r="P15" s="85"/>
    </row>
    <row r="16" spans="1:16">
      <c r="A16" s="78" t="s">
        <v>253</v>
      </c>
      <c r="B16" s="55">
        <v>902401</v>
      </c>
      <c r="C16" s="56" t="s">
        <v>202</v>
      </c>
      <c r="D16" s="46">
        <v>303.7</v>
      </c>
      <c r="E16" s="63"/>
      <c r="F16" s="62">
        <f>[1]FST!D18</f>
        <v>108.6</v>
      </c>
      <c r="G16" s="62">
        <f>[1]FST!F18</f>
        <v>0</v>
      </c>
      <c r="H16" s="62">
        <f>[1]FST!H18</f>
        <v>0</v>
      </c>
      <c r="I16" s="62">
        <f>[1]FST!J18</f>
        <v>0</v>
      </c>
      <c r="J16" s="62">
        <f>SUM(F16:I16)</f>
        <v>108.6</v>
      </c>
      <c r="K16" s="49"/>
      <c r="L16" s="50"/>
      <c r="M16" s="50">
        <v>75.099999999999994</v>
      </c>
      <c r="N16" s="50">
        <v>116.9</v>
      </c>
      <c r="O16" s="50"/>
      <c r="P16" s="79"/>
    </row>
    <row r="17" spans="1:16">
      <c r="A17" s="84"/>
      <c r="B17" s="55"/>
      <c r="C17" s="56" t="s">
        <v>305</v>
      </c>
      <c r="D17" s="46"/>
      <c r="E17" s="63"/>
      <c r="F17" s="62"/>
      <c r="G17" s="62"/>
      <c r="H17" s="62"/>
      <c r="I17" s="62"/>
      <c r="J17" s="62"/>
      <c r="K17" s="49"/>
      <c r="L17" s="50"/>
      <c r="M17" s="50">
        <v>12.9</v>
      </c>
      <c r="N17" s="50">
        <v>16.3</v>
      </c>
      <c r="O17" s="50"/>
      <c r="P17" s="79"/>
    </row>
    <row r="18" spans="1:16">
      <c r="A18" s="76"/>
      <c r="B18" s="55">
        <v>705048</v>
      </c>
      <c r="C18" s="56" t="s">
        <v>203</v>
      </c>
      <c r="D18" s="46">
        <v>16105.1</v>
      </c>
      <c r="E18" s="63"/>
      <c r="F18" s="62">
        <f>[1]FST!D19</f>
        <v>4740</v>
      </c>
      <c r="G18" s="62">
        <f>[1]FST!F19</f>
        <v>6042.1</v>
      </c>
      <c r="H18" s="62">
        <f>[1]FST!H19</f>
        <v>2138.6</v>
      </c>
      <c r="I18" s="62">
        <f>[1]FST!J19</f>
        <v>357.2</v>
      </c>
      <c r="J18" s="62">
        <f t="shared" ref="J18:J37" si="1">SUM(F18:I18)</f>
        <v>13277.900000000001</v>
      </c>
      <c r="K18" s="49"/>
      <c r="L18" s="50">
        <v>2197.1</v>
      </c>
      <c r="M18" s="50">
        <v>1458.3</v>
      </c>
      <c r="N18" s="50">
        <v>1903.3</v>
      </c>
      <c r="O18" s="50"/>
      <c r="P18" s="79"/>
    </row>
    <row r="19" spans="1:16">
      <c r="A19" s="76"/>
      <c r="B19" s="55">
        <v>705049</v>
      </c>
      <c r="C19" s="56" t="s">
        <v>198</v>
      </c>
      <c r="D19" s="46">
        <v>553.70000000000005</v>
      </c>
      <c r="E19" s="63"/>
      <c r="F19" s="62">
        <f>[1]FST!D20</f>
        <v>38.9</v>
      </c>
      <c r="G19" s="62">
        <f>[1]FST!F20</f>
        <v>0</v>
      </c>
      <c r="H19" s="62">
        <f>[1]FST!H20</f>
        <v>0</v>
      </c>
      <c r="I19" s="62">
        <f>[1]FST!J20</f>
        <v>0</v>
      </c>
      <c r="J19" s="62">
        <f t="shared" si="1"/>
        <v>38.9</v>
      </c>
      <c r="K19" s="49"/>
      <c r="L19" s="50"/>
      <c r="M19" s="50"/>
      <c r="N19" s="50"/>
      <c r="O19" s="50"/>
      <c r="P19" s="79"/>
    </row>
    <row r="20" spans="1:16">
      <c r="A20" s="76"/>
      <c r="B20" s="55">
        <v>902405</v>
      </c>
      <c r="C20" s="56" t="s">
        <v>200</v>
      </c>
      <c r="D20" s="46">
        <v>6145.3</v>
      </c>
      <c r="E20" s="63"/>
      <c r="F20" s="62">
        <f>[1]FST!D21</f>
        <v>1515.3</v>
      </c>
      <c r="G20" s="62">
        <f>[1]FST!F21</f>
        <v>1336.8</v>
      </c>
      <c r="H20" s="62">
        <f>[1]FST!H21</f>
        <v>575</v>
      </c>
      <c r="I20" s="62">
        <f>[1]FST!J21</f>
        <v>475.7</v>
      </c>
      <c r="J20" s="62">
        <f t="shared" si="1"/>
        <v>3902.7999999999997</v>
      </c>
      <c r="K20" s="49"/>
      <c r="L20" s="50">
        <v>763.5</v>
      </c>
      <c r="M20" s="50">
        <v>912.7</v>
      </c>
      <c r="N20" s="50">
        <v>649.79999999999995</v>
      </c>
      <c r="O20" s="50"/>
      <c r="P20" s="79"/>
    </row>
    <row r="21" spans="1:16">
      <c r="A21" s="76"/>
      <c r="B21" s="55"/>
      <c r="C21" s="56" t="s">
        <v>201</v>
      </c>
      <c r="D21" s="46">
        <v>4343.8</v>
      </c>
      <c r="E21" s="63"/>
      <c r="F21" s="62">
        <f>[1]FST!D22</f>
        <v>1051</v>
      </c>
      <c r="G21" s="62">
        <f>[1]FST!F22</f>
        <v>635.1</v>
      </c>
      <c r="H21" s="62">
        <f>[1]FST!H22</f>
        <v>119.9</v>
      </c>
      <c r="I21" s="62">
        <f>[1]FST!J22</f>
        <v>100.3</v>
      </c>
      <c r="J21" s="62">
        <f t="shared" si="1"/>
        <v>1906.3</v>
      </c>
      <c r="K21" s="49"/>
      <c r="L21" s="50">
        <v>562.9</v>
      </c>
      <c r="M21" s="50">
        <v>661.8</v>
      </c>
      <c r="N21" s="50">
        <v>507.8</v>
      </c>
      <c r="O21" s="50"/>
      <c r="P21" s="79"/>
    </row>
    <row r="22" spans="1:16">
      <c r="A22" s="76"/>
      <c r="B22" s="55"/>
      <c r="C22" s="56" t="s">
        <v>196</v>
      </c>
      <c r="D22" s="46">
        <v>1801.5</v>
      </c>
      <c r="E22" s="63"/>
      <c r="F22" s="62">
        <f>[1]FST!D23</f>
        <v>464.3</v>
      </c>
      <c r="G22" s="62">
        <f>[1]FST!F23</f>
        <v>701.7</v>
      </c>
      <c r="H22" s="62">
        <f>[1]FST!H23</f>
        <v>455.1</v>
      </c>
      <c r="I22" s="62">
        <f>[1]FST!J23</f>
        <v>375.4</v>
      </c>
      <c r="J22" s="62">
        <f t="shared" si="1"/>
        <v>1996.5</v>
      </c>
      <c r="K22" s="49"/>
      <c r="L22" s="50">
        <v>200.6</v>
      </c>
      <c r="M22" s="50">
        <v>250.9</v>
      </c>
      <c r="N22" s="50">
        <v>142</v>
      </c>
      <c r="O22" s="50"/>
      <c r="P22" s="79"/>
    </row>
    <row r="23" spans="1:16">
      <c r="A23" s="76"/>
      <c r="B23" s="55"/>
      <c r="C23" s="56" t="s">
        <v>225</v>
      </c>
      <c r="D23" s="46">
        <v>175.5</v>
      </c>
      <c r="E23" s="63"/>
      <c r="F23" s="62">
        <f>[1]FST!D24</f>
        <v>37</v>
      </c>
      <c r="G23" s="62">
        <f>[1]FST!F24</f>
        <v>0</v>
      </c>
      <c r="H23" s="62">
        <f>[1]FST!H24</f>
        <v>177.6</v>
      </c>
      <c r="I23" s="62">
        <f>[1]FST!J24</f>
        <v>75.3</v>
      </c>
      <c r="J23" s="62">
        <f t="shared" si="1"/>
        <v>289.89999999999998</v>
      </c>
      <c r="K23" s="49"/>
      <c r="L23" s="50"/>
      <c r="M23" s="50">
        <v>31.5</v>
      </c>
      <c r="N23" s="50"/>
      <c r="O23" s="50"/>
      <c r="P23" s="79"/>
    </row>
    <row r="24" spans="1:16">
      <c r="A24" s="76"/>
      <c r="B24" s="55"/>
      <c r="C24" s="56" t="s">
        <v>226</v>
      </c>
      <c r="D24" s="46">
        <v>0.5</v>
      </c>
      <c r="E24" s="63"/>
      <c r="F24" s="62">
        <f>[1]FST!D25</f>
        <v>0</v>
      </c>
      <c r="G24" s="62">
        <f>[1]FST!F25</f>
        <v>0</v>
      </c>
      <c r="H24" s="62">
        <f>[1]FST!H25</f>
        <v>0.3</v>
      </c>
      <c r="I24" s="62">
        <f>[1]FST!J25</f>
        <v>0.2</v>
      </c>
      <c r="J24" s="62">
        <f t="shared" si="1"/>
        <v>0.5</v>
      </c>
      <c r="K24" s="49"/>
      <c r="L24" s="50"/>
      <c r="M24" s="50">
        <v>0.1</v>
      </c>
      <c r="N24" s="50"/>
      <c r="O24" s="50"/>
      <c r="P24" s="79"/>
    </row>
    <row r="25" spans="1:16">
      <c r="A25" s="76"/>
      <c r="B25" s="55"/>
      <c r="C25" s="56" t="s">
        <v>227</v>
      </c>
      <c r="D25" s="46">
        <v>175</v>
      </c>
      <c r="E25" s="63"/>
      <c r="F25" s="62">
        <f>[1]FST!D26</f>
        <v>37</v>
      </c>
      <c r="G25" s="62">
        <f>[1]FST!F26</f>
        <v>0</v>
      </c>
      <c r="H25" s="62">
        <f>[1]FST!H26</f>
        <v>177.3</v>
      </c>
      <c r="I25" s="62">
        <f>[1]FST!J26</f>
        <v>75.099999999999994</v>
      </c>
      <c r="J25" s="62">
        <f t="shared" si="1"/>
        <v>289.39999999999998</v>
      </c>
      <c r="K25" s="49"/>
      <c r="L25" s="50"/>
      <c r="M25" s="50">
        <v>31.4</v>
      </c>
      <c r="N25" s="50"/>
      <c r="O25" s="50"/>
      <c r="P25" s="79"/>
    </row>
    <row r="26" spans="1:16">
      <c r="A26" s="76"/>
      <c r="B26" s="55"/>
      <c r="C26" s="56" t="s">
        <v>275</v>
      </c>
      <c r="D26" s="46">
        <v>10.1</v>
      </c>
      <c r="E26" s="63"/>
      <c r="F26" s="62"/>
      <c r="G26" s="62"/>
      <c r="H26" s="62"/>
      <c r="I26" s="62"/>
      <c r="J26" s="62"/>
      <c r="K26" s="49"/>
      <c r="L26" s="50"/>
      <c r="M26" s="50"/>
      <c r="N26" s="50"/>
      <c r="O26" s="50"/>
      <c r="P26" s="79"/>
    </row>
    <row r="27" spans="1:16">
      <c r="A27" s="76"/>
      <c r="B27" s="55"/>
      <c r="C27" s="56" t="s">
        <v>228</v>
      </c>
      <c r="D27" s="46">
        <v>0</v>
      </c>
      <c r="E27" s="63"/>
      <c r="F27" s="62">
        <f>[1]FST!D27</f>
        <v>0</v>
      </c>
      <c r="G27" s="62">
        <f>[1]FST!F27</f>
        <v>0</v>
      </c>
      <c r="H27" s="62">
        <f>[1]FST!H27</f>
        <v>32.1</v>
      </c>
      <c r="I27" s="62">
        <f>[1]FST!J27</f>
        <v>0</v>
      </c>
      <c r="J27" s="62">
        <f t="shared" si="1"/>
        <v>32.1</v>
      </c>
      <c r="K27" s="49"/>
      <c r="L27" s="50"/>
      <c r="M27" s="50"/>
      <c r="N27" s="50"/>
      <c r="O27" s="50"/>
      <c r="P27" s="79"/>
    </row>
    <row r="28" spans="1:16">
      <c r="A28" s="76"/>
      <c r="B28" s="55"/>
      <c r="C28" s="56" t="s">
        <v>229</v>
      </c>
      <c r="D28" s="46">
        <v>0</v>
      </c>
      <c r="E28" s="63"/>
      <c r="F28" s="62">
        <f>[1]FST!D28</f>
        <v>0</v>
      </c>
      <c r="G28" s="62">
        <f>[1]FST!F28</f>
        <v>0</v>
      </c>
      <c r="H28" s="62">
        <f>[1]FST!H28</f>
        <v>18.600000000000001</v>
      </c>
      <c r="I28" s="62">
        <f>[1]FST!J28</f>
        <v>0</v>
      </c>
      <c r="J28" s="62">
        <f t="shared" si="1"/>
        <v>18.600000000000001</v>
      </c>
      <c r="K28" s="49"/>
      <c r="L28" s="50"/>
      <c r="M28" s="50"/>
      <c r="N28" s="50"/>
      <c r="O28" s="50"/>
      <c r="P28" s="79"/>
    </row>
    <row r="29" spans="1:16">
      <c r="A29" s="76"/>
      <c r="B29" s="55"/>
      <c r="C29" s="56" t="s">
        <v>12</v>
      </c>
      <c r="D29" s="46">
        <v>1934.5</v>
      </c>
      <c r="E29" s="63"/>
      <c r="F29" s="62">
        <f>[1]FST!D29</f>
        <v>239</v>
      </c>
      <c r="G29" s="62">
        <f>[1]FST!F29</f>
        <v>200.5</v>
      </c>
      <c r="H29" s="62">
        <f>[1]FST!H29</f>
        <v>219.5</v>
      </c>
      <c r="I29" s="62">
        <f>[1]FST!J29</f>
        <v>23.5</v>
      </c>
      <c r="J29" s="62">
        <f t="shared" si="1"/>
        <v>682.5</v>
      </c>
      <c r="K29" s="49"/>
      <c r="L29" s="50">
        <v>93.7</v>
      </c>
      <c r="M29" s="50">
        <v>95</v>
      </c>
      <c r="N29" s="50">
        <v>130.5</v>
      </c>
      <c r="O29" s="50"/>
      <c r="P29" s="79"/>
    </row>
    <row r="30" spans="1:16">
      <c r="A30" s="76"/>
      <c r="B30" s="55">
        <v>705052</v>
      </c>
      <c r="C30" s="56" t="s">
        <v>205</v>
      </c>
      <c r="D30" s="46">
        <v>1608</v>
      </c>
      <c r="E30" s="63"/>
      <c r="F30" s="62">
        <f>[1]FST!D30</f>
        <v>193.4</v>
      </c>
      <c r="G30" s="62">
        <f>[1]FST!F30</f>
        <v>175.5</v>
      </c>
      <c r="H30" s="62">
        <f>[1]FST!H30</f>
        <v>172.8</v>
      </c>
      <c r="I30" s="62">
        <f>[1]FST!J30</f>
        <v>20.3</v>
      </c>
      <c r="J30" s="62">
        <f t="shared" si="1"/>
        <v>562</v>
      </c>
      <c r="K30" s="49"/>
      <c r="L30" s="50">
        <v>75.5</v>
      </c>
      <c r="M30" s="50"/>
      <c r="N30" s="50"/>
      <c r="O30" s="50"/>
      <c r="P30" s="79"/>
    </row>
    <row r="31" spans="1:16">
      <c r="A31" s="76"/>
      <c r="B31" s="55">
        <v>705053</v>
      </c>
      <c r="C31" s="56" t="s">
        <v>204</v>
      </c>
      <c r="D31" s="46">
        <v>317.89999999999998</v>
      </c>
      <c r="E31" s="63"/>
      <c r="F31" s="62">
        <f>[1]FST!D31</f>
        <v>38.6</v>
      </c>
      <c r="G31" s="62">
        <f>[1]FST!F31</f>
        <v>23.1</v>
      </c>
      <c r="H31" s="62">
        <f>[1]FST!H31</f>
        <v>41.5</v>
      </c>
      <c r="I31" s="62">
        <f>[1]FST!J31</f>
        <v>3.2</v>
      </c>
      <c r="J31" s="62">
        <f t="shared" si="1"/>
        <v>106.4</v>
      </c>
      <c r="K31" s="49"/>
      <c r="L31" s="50">
        <v>17.5</v>
      </c>
      <c r="M31" s="50"/>
      <c r="N31" s="50"/>
      <c r="O31" s="50"/>
      <c r="P31" s="79"/>
    </row>
    <row r="32" spans="1:16">
      <c r="A32" s="76"/>
      <c r="B32" s="55"/>
      <c r="C32" s="56" t="s">
        <v>199</v>
      </c>
      <c r="D32" s="46">
        <v>26</v>
      </c>
      <c r="E32" s="63"/>
      <c r="F32" s="62"/>
      <c r="G32" s="62"/>
      <c r="H32" s="62"/>
      <c r="I32" s="62"/>
      <c r="J32" s="62"/>
      <c r="K32" s="49"/>
      <c r="L32" s="50"/>
      <c r="M32" s="50"/>
      <c r="N32" s="50"/>
      <c r="O32" s="50"/>
      <c r="P32" s="79"/>
    </row>
    <row r="33" spans="1:16">
      <c r="A33" s="76"/>
      <c r="B33" s="55">
        <v>902409</v>
      </c>
      <c r="C33" s="56" t="s">
        <v>197</v>
      </c>
      <c r="D33" s="46">
        <v>142.9</v>
      </c>
      <c r="E33" s="63"/>
      <c r="F33" s="62">
        <f>[1]FST!D32</f>
        <v>77</v>
      </c>
      <c r="G33" s="62">
        <f>[1]FST!F32</f>
        <v>0</v>
      </c>
      <c r="H33" s="62">
        <f>[1]FST!H32</f>
        <v>6</v>
      </c>
      <c r="I33" s="62">
        <f>[1]FST!J32</f>
        <v>2</v>
      </c>
      <c r="J33" s="62">
        <f t="shared" si="1"/>
        <v>85</v>
      </c>
      <c r="K33" s="49"/>
      <c r="L33" s="50">
        <v>3.4</v>
      </c>
      <c r="M33" s="50"/>
      <c r="N33" s="50">
        <v>4</v>
      </c>
      <c r="O33" s="50"/>
      <c r="P33" s="79"/>
    </row>
    <row r="34" spans="1:16">
      <c r="A34" s="76"/>
      <c r="B34" s="55">
        <v>706065</v>
      </c>
      <c r="C34" s="56" t="s">
        <v>195</v>
      </c>
      <c r="D34" s="46">
        <v>12</v>
      </c>
      <c r="E34" s="63"/>
      <c r="F34" s="62">
        <f>[1]FST!D33</f>
        <v>0</v>
      </c>
      <c r="G34" s="62">
        <f>[1]FST!F33</f>
        <v>0</v>
      </c>
      <c r="H34" s="62">
        <f>[1]FST!H33</f>
        <v>18</v>
      </c>
      <c r="I34" s="62">
        <f>[1]FST!J33</f>
        <v>0</v>
      </c>
      <c r="J34" s="62">
        <f t="shared" si="1"/>
        <v>18</v>
      </c>
      <c r="K34" s="49"/>
      <c r="L34" s="50"/>
      <c r="M34" s="50"/>
      <c r="N34" s="50"/>
      <c r="O34" s="50"/>
      <c r="P34" s="79"/>
    </row>
    <row r="35" spans="1:16">
      <c r="A35" s="76"/>
      <c r="B35" s="55">
        <v>705042</v>
      </c>
      <c r="C35" s="56" t="s">
        <v>206</v>
      </c>
      <c r="D35" s="46">
        <v>114</v>
      </c>
      <c r="E35" s="63"/>
      <c r="F35" s="62">
        <f>[1]FST!D34</f>
        <v>24</v>
      </c>
      <c r="G35" s="62">
        <f>[1]FST!F34</f>
        <v>29</v>
      </c>
      <c r="H35" s="62">
        <f>[1]FST!H34</f>
        <v>26</v>
      </c>
      <c r="I35" s="62">
        <f>[1]FST!J34</f>
        <v>8</v>
      </c>
      <c r="J35" s="62">
        <f t="shared" si="1"/>
        <v>87</v>
      </c>
      <c r="K35" s="49"/>
      <c r="L35" s="50">
        <v>9</v>
      </c>
      <c r="M35" s="50">
        <v>9</v>
      </c>
      <c r="N35" s="50">
        <v>19</v>
      </c>
      <c r="O35" s="50"/>
      <c r="P35" s="79"/>
    </row>
    <row r="36" spans="1:16">
      <c r="A36" s="76"/>
      <c r="B36" s="55"/>
      <c r="C36" s="56" t="s">
        <v>217</v>
      </c>
      <c r="D36" s="46">
        <v>136</v>
      </c>
      <c r="E36" s="63"/>
      <c r="F36" s="62"/>
      <c r="G36" s="62"/>
      <c r="H36" s="62"/>
      <c r="I36" s="62"/>
      <c r="J36" s="62"/>
      <c r="K36" s="49"/>
      <c r="L36" s="50">
        <v>2</v>
      </c>
      <c r="M36" s="50"/>
      <c r="N36" s="50"/>
      <c r="O36" s="50"/>
      <c r="P36" s="79"/>
    </row>
    <row r="37" spans="1:16">
      <c r="A37" s="76"/>
      <c r="B37" s="55">
        <v>706064</v>
      </c>
      <c r="C37" s="56" t="s">
        <v>230</v>
      </c>
      <c r="D37" s="46"/>
      <c r="E37" s="63"/>
      <c r="F37" s="62">
        <f>[1]FST!D35</f>
        <v>3</v>
      </c>
      <c r="G37" s="62">
        <f>[1]FST!F35</f>
        <v>0</v>
      </c>
      <c r="H37" s="62">
        <f>[1]FST!H35</f>
        <v>0</v>
      </c>
      <c r="I37" s="62">
        <f>[1]FST!J35</f>
        <v>0</v>
      </c>
      <c r="J37" s="62">
        <f t="shared" si="1"/>
        <v>3</v>
      </c>
      <c r="K37" s="49"/>
      <c r="L37" s="50"/>
      <c r="M37" s="50"/>
      <c r="N37" s="50"/>
      <c r="O37" s="50"/>
      <c r="P37" s="79"/>
    </row>
    <row r="38" spans="1:16">
      <c r="A38" s="81" t="s">
        <v>212</v>
      </c>
      <c r="B38" s="52"/>
      <c r="C38" s="52"/>
      <c r="D38" s="53"/>
      <c r="E38" s="54"/>
      <c r="F38" s="53"/>
      <c r="G38" s="53"/>
      <c r="H38" s="53"/>
      <c r="I38" s="53"/>
      <c r="J38" s="53">
        <f>SUM(J16:J37)</f>
        <v>23405.4</v>
      </c>
      <c r="K38" s="49"/>
      <c r="L38" s="52"/>
      <c r="M38" s="52"/>
      <c r="N38" s="52"/>
      <c r="O38" s="52"/>
      <c r="P38" s="85"/>
    </row>
    <row r="39" spans="1:16">
      <c r="A39" s="78" t="s">
        <v>254</v>
      </c>
      <c r="B39" s="55">
        <v>902401</v>
      </c>
      <c r="C39" s="56" t="str">
        <f>[1]FST!C169</f>
        <v>Produced Water Disposal</v>
      </c>
      <c r="D39" s="65"/>
      <c r="E39" s="63"/>
      <c r="F39" s="62">
        <f>[1]FST!D169</f>
        <v>0</v>
      </c>
      <c r="G39" s="62">
        <f>[1]FST!F169</f>
        <v>0</v>
      </c>
      <c r="H39" s="62">
        <f>[1]FST!H169</f>
        <v>0</v>
      </c>
      <c r="I39" s="62">
        <f>[1]FST!I169</f>
        <v>0</v>
      </c>
      <c r="J39" s="62">
        <f>[1]FST!J169</f>
        <v>23.1</v>
      </c>
      <c r="K39" s="49"/>
      <c r="L39" s="50">
        <v>24.3</v>
      </c>
      <c r="M39" s="50"/>
      <c r="N39" s="50">
        <v>51.3</v>
      </c>
      <c r="O39" s="50"/>
      <c r="P39" s="79"/>
    </row>
    <row r="40" spans="1:16">
      <c r="A40" s="84"/>
      <c r="B40" s="55"/>
      <c r="C40" s="56" t="s">
        <v>12</v>
      </c>
      <c r="D40" s="65">
        <v>6.5</v>
      </c>
      <c r="E40" s="63"/>
      <c r="F40" s="62"/>
      <c r="G40" s="62"/>
      <c r="H40" s="62"/>
      <c r="I40" s="62"/>
      <c r="J40" s="62"/>
      <c r="K40" s="49"/>
      <c r="L40" s="50">
        <v>3</v>
      </c>
      <c r="M40" s="50">
        <v>5</v>
      </c>
      <c r="N40" s="50"/>
      <c r="O40" s="50"/>
      <c r="P40" s="79"/>
    </row>
    <row r="41" spans="1:16">
      <c r="A41" s="84"/>
      <c r="B41" s="55"/>
      <c r="C41" s="56" t="s">
        <v>205</v>
      </c>
      <c r="D41" s="65">
        <v>2.2999999999999998</v>
      </c>
      <c r="E41" s="63"/>
      <c r="F41" s="62"/>
      <c r="G41" s="62"/>
      <c r="H41" s="62"/>
      <c r="I41" s="62"/>
      <c r="J41" s="62"/>
      <c r="K41" s="49"/>
      <c r="L41" s="50">
        <v>1.5</v>
      </c>
      <c r="M41" s="50">
        <v>4.8</v>
      </c>
      <c r="N41" s="50"/>
      <c r="O41" s="50"/>
      <c r="P41" s="79"/>
    </row>
    <row r="42" spans="1:16">
      <c r="A42" s="84"/>
      <c r="B42" s="55"/>
      <c r="C42" s="56" t="s">
        <v>204</v>
      </c>
      <c r="D42" s="65">
        <v>4.2</v>
      </c>
      <c r="E42" s="63"/>
      <c r="F42" s="62"/>
      <c r="G42" s="62"/>
      <c r="H42" s="62"/>
      <c r="I42" s="62"/>
      <c r="J42" s="62"/>
      <c r="K42" s="49"/>
      <c r="L42" s="50">
        <v>1.5</v>
      </c>
      <c r="M42" s="50"/>
      <c r="N42" s="50"/>
      <c r="O42" s="50"/>
      <c r="P42" s="79"/>
    </row>
    <row r="43" spans="1:16">
      <c r="A43" s="84"/>
      <c r="B43" s="55"/>
      <c r="C43" s="56" t="s">
        <v>206</v>
      </c>
      <c r="D43" s="65">
        <v>3</v>
      </c>
      <c r="E43" s="63"/>
      <c r="F43" s="62"/>
      <c r="G43" s="62"/>
      <c r="H43" s="62"/>
      <c r="I43" s="62"/>
      <c r="J43" s="62"/>
      <c r="K43" s="49"/>
      <c r="L43" s="50"/>
      <c r="M43" s="50">
        <v>1</v>
      </c>
      <c r="N43" s="50"/>
      <c r="O43" s="50"/>
      <c r="P43" s="79"/>
    </row>
    <row r="44" spans="1:16">
      <c r="A44" s="84"/>
      <c r="B44" s="55"/>
      <c r="C44" s="56" t="s">
        <v>202</v>
      </c>
      <c r="D44" s="65">
        <v>4.8</v>
      </c>
      <c r="E44" s="63"/>
      <c r="F44" s="62"/>
      <c r="G44" s="62"/>
      <c r="H44" s="62"/>
      <c r="I44" s="62"/>
      <c r="J44" s="62"/>
      <c r="K44" s="49"/>
      <c r="L44" s="50"/>
      <c r="M44" s="50"/>
      <c r="N44" s="50"/>
      <c r="O44" s="50"/>
      <c r="P44" s="79"/>
    </row>
    <row r="45" spans="1:16">
      <c r="A45" s="76"/>
      <c r="B45" s="55">
        <v>705048</v>
      </c>
      <c r="C45" s="56" t="str">
        <f>[1]FST!C170</f>
        <v>Emulsion Treating</v>
      </c>
      <c r="D45" s="65">
        <v>23.8</v>
      </c>
      <c r="E45" s="63"/>
      <c r="F45" s="62">
        <f>[1]FST!D170</f>
        <v>0</v>
      </c>
      <c r="G45" s="62">
        <f>[1]FST!F170</f>
        <v>0</v>
      </c>
      <c r="H45" s="62">
        <f>[1]FST!H170</f>
        <v>0</v>
      </c>
      <c r="I45" s="62">
        <f>[1]FST!I170</f>
        <v>0</v>
      </c>
      <c r="J45" s="62">
        <f>[1]FST!J170</f>
        <v>113.7</v>
      </c>
      <c r="K45" s="49"/>
      <c r="L45" s="50">
        <v>145.80000000000001</v>
      </c>
      <c r="M45" s="50">
        <v>117.6</v>
      </c>
      <c r="N45" s="50">
        <v>206.7</v>
      </c>
      <c r="O45" s="50"/>
      <c r="P45" s="79"/>
    </row>
    <row r="46" spans="1:16">
      <c r="A46" s="76"/>
      <c r="B46" s="55">
        <v>705049</v>
      </c>
      <c r="C46" s="56" t="str">
        <f>[1]FST!C171</f>
        <v>Emulsion Water Disposal</v>
      </c>
      <c r="D46" s="65">
        <v>3</v>
      </c>
      <c r="E46" s="63"/>
      <c r="F46" s="62">
        <f>[1]FST!D171</f>
        <v>0</v>
      </c>
      <c r="G46" s="62">
        <f>[1]FST!F171</f>
        <v>0</v>
      </c>
      <c r="H46" s="62">
        <f>[1]FST!H171</f>
        <v>0</v>
      </c>
      <c r="I46" s="62">
        <f>[1]FST!I171</f>
        <v>0</v>
      </c>
      <c r="J46" s="62">
        <f>[1]FST!J171</f>
        <v>57.4</v>
      </c>
      <c r="K46" s="49"/>
      <c r="L46" s="50">
        <v>104</v>
      </c>
      <c r="M46" s="50">
        <v>89.9</v>
      </c>
      <c r="N46" s="50">
        <v>110</v>
      </c>
      <c r="O46" s="50"/>
      <c r="P46" s="79"/>
    </row>
    <row r="47" spans="1:16">
      <c r="A47" s="76"/>
      <c r="B47" s="55">
        <v>902405</v>
      </c>
      <c r="C47" s="56" t="str">
        <f>[1]FST!C172</f>
        <v>Emulsion Recovered Oil</v>
      </c>
      <c r="D47" s="65">
        <v>20.8</v>
      </c>
      <c r="E47" s="63"/>
      <c r="F47" s="62">
        <f>[1]FST!D172</f>
        <v>0</v>
      </c>
      <c r="G47" s="62">
        <f>[1]FST!F172</f>
        <v>0</v>
      </c>
      <c r="H47" s="62">
        <f>[1]FST!H172</f>
        <v>0</v>
      </c>
      <c r="I47" s="62">
        <f>[1]FST!I172</f>
        <v>0</v>
      </c>
      <c r="J47" s="62">
        <f>[1]FST!J172</f>
        <v>56.3</v>
      </c>
      <c r="K47" s="49"/>
      <c r="L47" s="50">
        <v>41.8</v>
      </c>
      <c r="M47" s="50">
        <v>27.7</v>
      </c>
      <c r="N47" s="50">
        <v>96.7</v>
      </c>
      <c r="O47" s="50"/>
      <c r="P47" s="79"/>
    </row>
    <row r="48" spans="1:16">
      <c r="A48" s="76"/>
      <c r="B48" s="55">
        <v>701002</v>
      </c>
      <c r="C48" s="56" t="str">
        <f>[1]FST!C173</f>
        <v>Dry Oil Terminalling</v>
      </c>
      <c r="D48" s="65">
        <v>107.5</v>
      </c>
      <c r="E48" s="63"/>
      <c r="F48" s="62">
        <f>[1]FST!D173</f>
        <v>46</v>
      </c>
      <c r="G48" s="62">
        <f>[1]FST!F173</f>
        <v>0</v>
      </c>
      <c r="H48" s="62">
        <f>[1]FST!H173</f>
        <v>46.3</v>
      </c>
      <c r="I48" s="62">
        <f>[1]FST!I173</f>
        <v>185.2</v>
      </c>
      <c r="J48" s="62">
        <f>[1]FST!J173</f>
        <v>0</v>
      </c>
      <c r="K48" s="49"/>
      <c r="L48" s="50"/>
      <c r="M48" s="50"/>
      <c r="N48" s="50"/>
      <c r="O48" s="50"/>
      <c r="P48" s="79"/>
    </row>
    <row r="49" spans="1:16">
      <c r="A49" s="76"/>
      <c r="B49" s="55">
        <v>705052</v>
      </c>
      <c r="C49" s="56" t="str">
        <f>[1]FST!C174</f>
        <v>Dry Oil Terminalling Water</v>
      </c>
      <c r="D49" s="65"/>
      <c r="E49" s="63"/>
      <c r="F49" s="62">
        <f>[1]FST!D174</f>
        <v>0</v>
      </c>
      <c r="G49" s="62">
        <f>[1]FST!F174</f>
        <v>0</v>
      </c>
      <c r="H49" s="62">
        <f>[1]FST!H174</f>
        <v>0.1</v>
      </c>
      <c r="I49" s="62">
        <f>[1]FST!I174</f>
        <v>0</v>
      </c>
      <c r="J49" s="62">
        <f>[1]FST!J174</f>
        <v>0</v>
      </c>
      <c r="K49" s="49"/>
      <c r="L49" s="50"/>
      <c r="M49" s="50"/>
      <c r="N49" s="50"/>
      <c r="O49" s="50"/>
      <c r="P49" s="79"/>
    </row>
    <row r="50" spans="1:16">
      <c r="A50" s="76"/>
      <c r="B50" s="55">
        <v>705053</v>
      </c>
      <c r="C50" s="56" t="str">
        <f>[1]FST!C175</f>
        <v>Dry Oil Terminalling Oil</v>
      </c>
      <c r="D50" s="65">
        <v>107.5</v>
      </c>
      <c r="E50" s="63"/>
      <c r="F50" s="62">
        <f>[1]FST!D175</f>
        <v>46</v>
      </c>
      <c r="G50" s="62">
        <f>[1]FST!F175</f>
        <v>0</v>
      </c>
      <c r="H50" s="62">
        <f>[1]FST!H175</f>
        <v>46.2</v>
      </c>
      <c r="I50" s="62">
        <f>[1]FST!I175</f>
        <v>0</v>
      </c>
      <c r="J50" s="62">
        <f>[1]FST!J175</f>
        <v>0</v>
      </c>
      <c r="K50" s="49"/>
      <c r="L50" s="50"/>
      <c r="M50" s="50"/>
      <c r="N50" s="50"/>
      <c r="O50" s="50"/>
      <c r="P50" s="79"/>
    </row>
    <row r="51" spans="1:16">
      <c r="A51" s="81" t="s">
        <v>212</v>
      </c>
      <c r="B51" s="52"/>
      <c r="C51" s="52"/>
      <c r="D51" s="53"/>
      <c r="E51" s="54"/>
      <c r="F51" s="53"/>
      <c r="G51" s="53"/>
      <c r="H51" s="53"/>
      <c r="I51" s="53"/>
      <c r="J51" s="53">
        <f>SUM(J39:J50)</f>
        <v>250.5</v>
      </c>
      <c r="K51" s="49"/>
      <c r="L51" s="52"/>
      <c r="M51" s="52"/>
      <c r="N51" s="52"/>
      <c r="O51" s="52"/>
      <c r="P51" s="85"/>
    </row>
    <row r="52" spans="1:16">
      <c r="A52" s="84" t="s">
        <v>255</v>
      </c>
      <c r="B52" s="55">
        <v>707077</v>
      </c>
      <c r="C52" s="56" t="str">
        <f>[1]FST!C37</f>
        <v>Produced Water Disposal</v>
      </c>
      <c r="D52" s="65">
        <v>241.7</v>
      </c>
      <c r="E52" s="63"/>
      <c r="F52" s="62">
        <f>[1]FST!D37</f>
        <v>62.2</v>
      </c>
      <c r="G52" s="62">
        <f>[1]FST!F37</f>
        <v>38.799999999999997</v>
      </c>
      <c r="H52" s="62">
        <f>[1]FST!H37</f>
        <v>33.4</v>
      </c>
      <c r="I52" s="62">
        <f>[1]FST!J37</f>
        <v>116.8</v>
      </c>
      <c r="J52" s="62">
        <f t="shared" ref="J52:J131" si="2">SUM(F52:I52)</f>
        <v>251.2</v>
      </c>
      <c r="K52" s="49"/>
      <c r="L52" s="50">
        <v>30.1</v>
      </c>
      <c r="M52" s="50"/>
      <c r="N52" s="50">
        <v>588.20000000000005</v>
      </c>
      <c r="O52" s="50"/>
      <c r="P52" s="79"/>
    </row>
    <row r="53" spans="1:16">
      <c r="A53" s="84"/>
      <c r="B53" s="55"/>
      <c r="C53" s="56" t="s">
        <v>202</v>
      </c>
      <c r="D53" s="65">
        <v>179.1</v>
      </c>
      <c r="E53" s="63"/>
      <c r="F53" s="62"/>
      <c r="G53" s="62"/>
      <c r="H53" s="62"/>
      <c r="I53" s="62"/>
      <c r="J53" s="62"/>
      <c r="K53" s="49"/>
      <c r="L53" s="50"/>
      <c r="M53" s="50"/>
      <c r="N53" s="50">
        <v>88.5</v>
      </c>
      <c r="O53" s="50"/>
      <c r="P53" s="79"/>
    </row>
    <row r="54" spans="1:16">
      <c r="A54" s="84"/>
      <c r="B54" s="55"/>
      <c r="C54" s="56" t="s">
        <v>305</v>
      </c>
      <c r="D54" s="65"/>
      <c r="E54" s="63"/>
      <c r="F54" s="62"/>
      <c r="G54" s="62"/>
      <c r="H54" s="62"/>
      <c r="I54" s="62"/>
      <c r="J54" s="62"/>
      <c r="K54" s="49"/>
      <c r="L54" s="50"/>
      <c r="M54" s="50"/>
      <c r="N54" s="50">
        <v>29.7</v>
      </c>
      <c r="O54" s="50"/>
      <c r="P54" s="79"/>
    </row>
    <row r="55" spans="1:16">
      <c r="A55" s="84"/>
      <c r="B55" s="55"/>
      <c r="C55" s="56" t="s">
        <v>199</v>
      </c>
      <c r="D55" s="65"/>
      <c r="E55" s="63"/>
      <c r="F55" s="62"/>
      <c r="G55" s="62"/>
      <c r="H55" s="62"/>
      <c r="I55" s="62"/>
      <c r="J55" s="62"/>
      <c r="K55" s="49"/>
      <c r="L55" s="50">
        <v>2</v>
      </c>
      <c r="M55" s="50"/>
      <c r="N55" s="50"/>
      <c r="O55" s="50"/>
      <c r="P55" s="79"/>
    </row>
    <row r="56" spans="1:16">
      <c r="A56" s="76"/>
      <c r="B56" s="55">
        <v>902406</v>
      </c>
      <c r="C56" s="56" t="str">
        <f>[1]FST!C38</f>
        <v>Flowback Water</v>
      </c>
      <c r="D56" s="65">
        <v>457.4</v>
      </c>
      <c r="E56" s="63"/>
      <c r="F56" s="62">
        <f>[1]FST!D38</f>
        <v>278.10000000000002</v>
      </c>
      <c r="G56" s="62">
        <f>[1]FST!F38</f>
        <v>0</v>
      </c>
      <c r="H56" s="62">
        <f>[1]FST!H38</f>
        <v>0</v>
      </c>
      <c r="I56" s="62">
        <f>[1]FST!J38</f>
        <v>0</v>
      </c>
      <c r="J56" s="62">
        <f t="shared" si="2"/>
        <v>278.10000000000002</v>
      </c>
      <c r="K56" s="49"/>
      <c r="L56" s="50">
        <v>54.3</v>
      </c>
      <c r="M56" s="50"/>
      <c r="N56" s="50">
        <v>282.60000000000002</v>
      </c>
      <c r="O56" s="50"/>
      <c r="P56" s="79"/>
    </row>
    <row r="57" spans="1:16">
      <c r="A57" s="76"/>
      <c r="B57" s="36"/>
      <c r="C57" s="56" t="str">
        <f>[1]FST!C39</f>
        <v>Emulsion Treating</v>
      </c>
      <c r="D57" s="65">
        <v>759.1</v>
      </c>
      <c r="E57" s="63"/>
      <c r="F57" s="62">
        <f>[1]FST!D39</f>
        <v>6.9</v>
      </c>
      <c r="G57" s="62">
        <f>[1]FST!F39</f>
        <v>5.3</v>
      </c>
      <c r="H57" s="62">
        <f>[1]FST!H39</f>
        <v>10.4</v>
      </c>
      <c r="I57" s="62">
        <f>[1]FST!J39</f>
        <v>40.5</v>
      </c>
      <c r="J57" s="62">
        <f t="shared" si="2"/>
        <v>63.1</v>
      </c>
      <c r="K57" s="49"/>
      <c r="L57" s="50">
        <v>29.5</v>
      </c>
      <c r="M57" s="50"/>
      <c r="N57" s="50">
        <v>208.5</v>
      </c>
      <c r="O57" s="50"/>
      <c r="P57" s="79"/>
    </row>
    <row r="58" spans="1:16">
      <c r="A58" s="76"/>
      <c r="B58" s="36"/>
      <c r="C58" s="56" t="str">
        <f>[1]FST!C40</f>
        <v>Emulsion Water Disposal</v>
      </c>
      <c r="D58" s="65">
        <v>333.7</v>
      </c>
      <c r="E58" s="63"/>
      <c r="F58" s="62">
        <f>[1]FST!D40</f>
        <v>3.7</v>
      </c>
      <c r="G58" s="62">
        <f>[1]FST!F40</f>
        <v>3.9</v>
      </c>
      <c r="H58" s="62">
        <f>[1]FST!H40</f>
        <v>4.5999999999999996</v>
      </c>
      <c r="I58" s="62">
        <f>[1]FST!J40</f>
        <v>23.5</v>
      </c>
      <c r="J58" s="62">
        <f t="shared" si="2"/>
        <v>35.700000000000003</v>
      </c>
      <c r="K58" s="49"/>
      <c r="L58" s="50">
        <v>21.6</v>
      </c>
      <c r="M58" s="50"/>
      <c r="N58" s="50">
        <v>141.80000000000001</v>
      </c>
      <c r="O58" s="50"/>
      <c r="P58" s="79"/>
    </row>
    <row r="59" spans="1:16">
      <c r="A59" s="76"/>
      <c r="B59" s="36"/>
      <c r="C59" s="56" t="s">
        <v>193</v>
      </c>
      <c r="D59" s="65">
        <v>60.9</v>
      </c>
      <c r="E59" s="63"/>
      <c r="F59" s="62"/>
      <c r="G59" s="62"/>
      <c r="H59" s="62"/>
      <c r="I59" s="62"/>
      <c r="J59" s="62"/>
      <c r="K59" s="49"/>
      <c r="L59" s="50"/>
      <c r="M59" s="50"/>
      <c r="N59" s="50">
        <v>29</v>
      </c>
      <c r="O59" s="50"/>
      <c r="P59" s="79"/>
    </row>
    <row r="60" spans="1:16">
      <c r="A60" s="76"/>
      <c r="B60" s="36"/>
      <c r="C60" s="56" t="s">
        <v>194</v>
      </c>
      <c r="D60" s="65">
        <v>47</v>
      </c>
      <c r="E60" s="63"/>
      <c r="F60" s="62"/>
      <c r="G60" s="62"/>
      <c r="H60" s="62"/>
      <c r="I60" s="62"/>
      <c r="J60" s="62"/>
      <c r="K60" s="49"/>
      <c r="L60" s="50"/>
      <c r="M60" s="50"/>
      <c r="N60" s="50">
        <v>27.6</v>
      </c>
      <c r="O60" s="50"/>
      <c r="P60" s="79"/>
    </row>
    <row r="61" spans="1:16">
      <c r="A61" s="76"/>
      <c r="B61" s="36"/>
      <c r="C61" s="56" t="str">
        <f>[1]FST!C41</f>
        <v>Waste Processing</v>
      </c>
      <c r="D61" s="65">
        <v>529.5</v>
      </c>
      <c r="E61" s="63"/>
      <c r="F61" s="62">
        <f>[1]FST!D41</f>
        <v>27.5</v>
      </c>
      <c r="G61" s="62">
        <f>[1]FST!F41</f>
        <v>33.5</v>
      </c>
      <c r="H61" s="62">
        <f>[1]FST!H41</f>
        <v>36</v>
      </c>
      <c r="I61" s="62">
        <f>[1]FST!J41</f>
        <v>6.5</v>
      </c>
      <c r="J61" s="62">
        <f t="shared" si="2"/>
        <v>103.5</v>
      </c>
      <c r="K61" s="49"/>
      <c r="L61" s="50">
        <v>3</v>
      </c>
      <c r="M61" s="50"/>
      <c r="N61" s="50">
        <v>125.5</v>
      </c>
      <c r="O61" s="50"/>
      <c r="P61" s="79"/>
    </row>
    <row r="62" spans="1:16">
      <c r="A62" s="76"/>
      <c r="B62" s="36"/>
      <c r="C62" s="56" t="str">
        <f>[1]FST!C42</f>
        <v>Waste Water Processing</v>
      </c>
      <c r="D62" s="65">
        <v>383</v>
      </c>
      <c r="E62" s="63"/>
      <c r="F62" s="62">
        <f>[1]FST!D42</f>
        <v>19.399999999999999</v>
      </c>
      <c r="G62" s="62">
        <f>[1]FST!F42</f>
        <v>26.9</v>
      </c>
      <c r="H62" s="62">
        <f>[1]FST!H42</f>
        <v>28.2</v>
      </c>
      <c r="I62" s="62">
        <f>[1]FST!J42</f>
        <v>4.9000000000000004</v>
      </c>
      <c r="J62" s="62">
        <f t="shared" si="2"/>
        <v>79.400000000000006</v>
      </c>
      <c r="K62" s="49"/>
      <c r="L62" s="50">
        <v>2.6</v>
      </c>
      <c r="M62" s="50"/>
      <c r="N62" s="50"/>
      <c r="O62" s="50"/>
      <c r="P62" s="79"/>
    </row>
    <row r="63" spans="1:16">
      <c r="A63" s="76"/>
      <c r="B63" s="36"/>
      <c r="C63" s="56" t="str">
        <f>[1]FST!C43</f>
        <v>Waste Solids Processing</v>
      </c>
      <c r="D63" s="65">
        <v>122.2</v>
      </c>
      <c r="E63" s="63"/>
      <c r="F63" s="62">
        <f>[1]FST!D43</f>
        <v>7.6</v>
      </c>
      <c r="G63" s="62">
        <f>[1]FST!F43</f>
        <v>1.5</v>
      </c>
      <c r="H63" s="62">
        <f>[1]FST!H43</f>
        <v>3</v>
      </c>
      <c r="I63" s="62">
        <f>[1]FST!J43</f>
        <v>1.6</v>
      </c>
      <c r="J63" s="62">
        <f t="shared" si="2"/>
        <v>13.7</v>
      </c>
      <c r="K63" s="49"/>
      <c r="L63" s="50">
        <v>0.4</v>
      </c>
      <c r="M63" s="50"/>
      <c r="N63" s="50"/>
      <c r="O63" s="50"/>
      <c r="P63" s="79"/>
    </row>
    <row r="64" spans="1:16">
      <c r="A64" s="76"/>
      <c r="B64" s="36"/>
      <c r="C64" s="56" t="str">
        <f>[1]FST!C44</f>
        <v>Vac Truck Water Disposal</v>
      </c>
      <c r="D64" s="65">
        <v>123.5</v>
      </c>
      <c r="E64" s="63"/>
      <c r="F64" s="62">
        <f>[1]FST!D44</f>
        <v>58.8</v>
      </c>
      <c r="G64" s="62">
        <f>[1]FST!F44</f>
        <v>2.5</v>
      </c>
      <c r="H64" s="62">
        <f>[1]FST!H44</f>
        <v>0.5</v>
      </c>
      <c r="I64" s="62">
        <f>[1]FST!J44</f>
        <v>4</v>
      </c>
      <c r="J64" s="62">
        <f t="shared" si="2"/>
        <v>65.8</v>
      </c>
      <c r="K64" s="49"/>
      <c r="L64" s="50">
        <v>2.5</v>
      </c>
      <c r="M64" s="50"/>
      <c r="N64" s="50">
        <v>37</v>
      </c>
      <c r="O64" s="50"/>
      <c r="P64" s="79"/>
    </row>
    <row r="65" spans="1:16">
      <c r="A65" s="76"/>
      <c r="B65" s="36"/>
      <c r="C65" s="56" t="str">
        <f>[1]FST!C45</f>
        <v>Vac Truck Solids Disposal</v>
      </c>
      <c r="D65" s="65"/>
      <c r="E65" s="63"/>
      <c r="F65" s="62">
        <f>[1]FST!D45</f>
        <v>3</v>
      </c>
      <c r="G65" s="62">
        <f>[1]FST!F45</f>
        <v>0</v>
      </c>
      <c r="H65" s="62">
        <f>[1]FST!H45</f>
        <v>15</v>
      </c>
      <c r="I65" s="62">
        <f>[1]FST!J45</f>
        <v>0</v>
      </c>
      <c r="J65" s="62">
        <f t="shared" si="2"/>
        <v>18</v>
      </c>
      <c r="K65" s="49"/>
      <c r="L65" s="50"/>
      <c r="M65" s="50"/>
      <c r="N65" s="50"/>
      <c r="O65" s="50"/>
      <c r="P65" s="79"/>
    </row>
    <row r="66" spans="1:16">
      <c r="A66" s="76"/>
      <c r="B66" s="36"/>
      <c r="C66" s="56" t="str">
        <f>[1]FST!C46</f>
        <v>Truck Flush</v>
      </c>
      <c r="D66" s="65">
        <v>57</v>
      </c>
      <c r="E66" s="63"/>
      <c r="F66" s="62">
        <f>[1]FST!D46</f>
        <v>11</v>
      </c>
      <c r="G66" s="62">
        <f>[1]FST!F46</f>
        <v>9.5</v>
      </c>
      <c r="H66" s="62">
        <f>[1]FST!H46</f>
        <v>8.5</v>
      </c>
      <c r="I66" s="62">
        <f>[1]FST!J46</f>
        <v>6</v>
      </c>
      <c r="J66" s="62">
        <f t="shared" si="2"/>
        <v>35</v>
      </c>
      <c r="K66" s="49"/>
      <c r="L66" s="50">
        <v>6.5</v>
      </c>
      <c r="M66" s="50"/>
      <c r="N66" s="50">
        <v>22</v>
      </c>
      <c r="O66" s="50"/>
      <c r="P66" s="79"/>
    </row>
    <row r="67" spans="1:16">
      <c r="A67" s="81" t="s">
        <v>213</v>
      </c>
      <c r="B67" s="52"/>
      <c r="C67" s="52"/>
      <c r="D67" s="53"/>
      <c r="E67" s="54"/>
      <c r="F67" s="53"/>
      <c r="G67" s="53"/>
      <c r="H67" s="53"/>
      <c r="I67" s="53"/>
      <c r="J67" s="53">
        <f>SUM(J52:J66)</f>
        <v>943.5</v>
      </c>
      <c r="K67" s="49"/>
      <c r="L67" s="52"/>
      <c r="M67" s="52"/>
      <c r="N67" s="52"/>
      <c r="O67" s="52"/>
      <c r="P67" s="85"/>
    </row>
    <row r="68" spans="1:16">
      <c r="A68" s="78" t="s">
        <v>256</v>
      </c>
      <c r="B68" s="55">
        <v>707077</v>
      </c>
      <c r="C68" s="56" t="str">
        <f>[1]SWD!C2</f>
        <v>Waste Water Disposal</v>
      </c>
      <c r="D68" s="65">
        <v>15.2</v>
      </c>
      <c r="E68" s="63"/>
      <c r="F68" s="62">
        <f>[1]SWD!D2</f>
        <v>0</v>
      </c>
      <c r="G68" s="62">
        <f>[1]SWD!F2</f>
        <v>0</v>
      </c>
      <c r="H68" s="62">
        <f>[1]SWD!H2</f>
        <v>16.5</v>
      </c>
      <c r="I68" s="62">
        <f>[1]SWD!J2</f>
        <v>0</v>
      </c>
      <c r="J68" s="62">
        <f t="shared" ref="J68:J69" si="3">SUM(F68:I68)</f>
        <v>16.5</v>
      </c>
      <c r="K68" s="49"/>
      <c r="L68" s="50">
        <v>74.8</v>
      </c>
      <c r="M68" s="66">
        <v>19.100000000000001</v>
      </c>
      <c r="N68" s="66">
        <v>34.1</v>
      </c>
      <c r="O68" s="66"/>
      <c r="P68" s="86"/>
    </row>
    <row r="69" spans="1:16">
      <c r="A69" s="76"/>
      <c r="B69" s="55">
        <v>902406</v>
      </c>
      <c r="C69" s="56" t="str">
        <f>[1]SWD!C3</f>
        <v>Produced Water Disposal</v>
      </c>
      <c r="D69" s="65">
        <v>1390.5</v>
      </c>
      <c r="E69" s="63"/>
      <c r="F69" s="62">
        <f>[1]SWD!D3</f>
        <v>286.2</v>
      </c>
      <c r="G69" s="62">
        <f>[1]SWD!F3</f>
        <v>424.5</v>
      </c>
      <c r="H69" s="62">
        <f>[1]SWD!H3</f>
        <v>770.2</v>
      </c>
      <c r="I69" s="62">
        <f>[1]SWD!J3</f>
        <v>540.9</v>
      </c>
      <c r="J69" s="59">
        <f t="shared" si="3"/>
        <v>2021.8000000000002</v>
      </c>
      <c r="K69" s="49"/>
      <c r="L69" s="60">
        <v>2042.4</v>
      </c>
      <c r="M69" s="67">
        <v>1360.5</v>
      </c>
      <c r="N69" s="67">
        <v>612.79999999999995</v>
      </c>
      <c r="O69" s="67"/>
      <c r="P69" s="87"/>
    </row>
    <row r="70" spans="1:16">
      <c r="A70" s="76"/>
      <c r="B70" s="55"/>
      <c r="C70" s="56" t="s">
        <v>198</v>
      </c>
      <c r="D70" s="65">
        <v>27.4</v>
      </c>
      <c r="E70" s="54"/>
      <c r="F70" s="62"/>
      <c r="G70" s="62"/>
      <c r="H70" s="62"/>
      <c r="I70" s="62"/>
      <c r="J70" s="62"/>
      <c r="K70" s="64"/>
      <c r="L70" s="66"/>
      <c r="M70" s="66"/>
      <c r="N70" s="66"/>
      <c r="O70" s="66"/>
      <c r="P70" s="86"/>
    </row>
    <row r="71" spans="1:16">
      <c r="A71" s="81" t="s">
        <v>214</v>
      </c>
      <c r="B71" s="52"/>
      <c r="C71" s="52"/>
      <c r="D71" s="53"/>
      <c r="E71" s="54"/>
      <c r="F71" s="53"/>
      <c r="G71" s="53"/>
      <c r="H71" s="53"/>
      <c r="I71" s="53"/>
      <c r="J71" s="53">
        <f>SUM(J68:J69)</f>
        <v>2038.3000000000002</v>
      </c>
      <c r="K71" s="49"/>
      <c r="L71" s="52"/>
      <c r="M71" s="52"/>
      <c r="N71" s="52"/>
      <c r="O71" s="52"/>
      <c r="P71" s="85"/>
    </row>
    <row r="72" spans="1:16">
      <c r="A72" s="78" t="s">
        <v>257</v>
      </c>
      <c r="B72" s="55">
        <v>707077</v>
      </c>
      <c r="C72" s="56" t="str">
        <f>[1]FST!C48</f>
        <v>Waste Water Disposal</v>
      </c>
      <c r="D72" s="65"/>
      <c r="E72" s="63"/>
      <c r="F72" s="62">
        <f>[1]FST!D48</f>
        <v>0</v>
      </c>
      <c r="G72" s="62">
        <f>[1]FST!F48</f>
        <v>5.8</v>
      </c>
      <c r="H72" s="62">
        <f>[1]FST!H48</f>
        <v>15.8</v>
      </c>
      <c r="I72" s="62">
        <f>[1]FST!J48</f>
        <v>0</v>
      </c>
      <c r="J72" s="62">
        <f t="shared" si="2"/>
        <v>21.6</v>
      </c>
      <c r="K72" s="49"/>
      <c r="L72" s="50">
        <v>32.9</v>
      </c>
      <c r="M72" s="50">
        <v>19.600000000000001</v>
      </c>
      <c r="N72" s="50">
        <v>106.6</v>
      </c>
      <c r="O72" s="50"/>
      <c r="P72" s="79"/>
    </row>
    <row r="73" spans="1:16">
      <c r="A73" s="76"/>
      <c r="B73" s="55">
        <v>902406</v>
      </c>
      <c r="C73" s="56" t="str">
        <f>[1]FST!C49</f>
        <v>Produced Water Disposal</v>
      </c>
      <c r="D73" s="65">
        <v>485.4</v>
      </c>
      <c r="E73" s="63"/>
      <c r="F73" s="62">
        <f>[1]FST!D49</f>
        <v>107.2</v>
      </c>
      <c r="G73" s="62">
        <f>[1]FST!F49</f>
        <v>83.4</v>
      </c>
      <c r="H73" s="62">
        <f>[1]FST!H49</f>
        <v>73.900000000000006</v>
      </c>
      <c r="I73" s="62">
        <f>[1]FST!J49</f>
        <v>88.5</v>
      </c>
      <c r="J73" s="62">
        <f t="shared" si="2"/>
        <v>353</v>
      </c>
      <c r="K73" s="49"/>
      <c r="L73" s="50">
        <v>47.2</v>
      </c>
      <c r="M73" s="50">
        <v>55.4</v>
      </c>
      <c r="N73" s="50">
        <v>34.299999999999997</v>
      </c>
      <c r="O73" s="50"/>
      <c r="P73" s="79"/>
    </row>
    <row r="74" spans="1:16">
      <c r="A74" s="76"/>
      <c r="B74" s="36"/>
      <c r="C74" s="56" t="str">
        <f>[1]FST!C50</f>
        <v>Flowback Water</v>
      </c>
      <c r="D74" s="65"/>
      <c r="E74" s="63"/>
      <c r="F74" s="62">
        <f>[1]FST!D50</f>
        <v>0</v>
      </c>
      <c r="G74" s="62">
        <f>[1]FST!F50</f>
        <v>0</v>
      </c>
      <c r="H74" s="62">
        <f>[1]FST!H50</f>
        <v>71.400000000000006</v>
      </c>
      <c r="I74" s="62">
        <f>[1]FST!J50</f>
        <v>0</v>
      </c>
      <c r="J74" s="62">
        <f t="shared" si="2"/>
        <v>71.400000000000006</v>
      </c>
      <c r="K74" s="49"/>
      <c r="L74" s="50"/>
      <c r="M74" s="50"/>
      <c r="N74" s="50"/>
      <c r="O74" s="50"/>
      <c r="P74" s="79"/>
    </row>
    <row r="75" spans="1:16">
      <c r="A75" s="76"/>
      <c r="B75" s="36"/>
      <c r="C75" s="56" t="str">
        <f>[1]FST!C51</f>
        <v>Emulsion Treating</v>
      </c>
      <c r="D75" s="65">
        <v>12469.1</v>
      </c>
      <c r="E75" s="63"/>
      <c r="F75" s="62">
        <f>[1]FST!D51</f>
        <v>2680</v>
      </c>
      <c r="G75" s="62">
        <f>[1]FST!F51</f>
        <v>2662.9</v>
      </c>
      <c r="H75" s="62">
        <f>[1]FST!H51</f>
        <v>2914.5</v>
      </c>
      <c r="I75" s="62">
        <f>[1]FST!J51</f>
        <v>3269.4</v>
      </c>
      <c r="J75" s="62">
        <f t="shared" si="2"/>
        <v>11526.8</v>
      </c>
      <c r="K75" s="49"/>
      <c r="L75" s="50">
        <v>606.9</v>
      </c>
      <c r="M75" s="50">
        <v>393.9</v>
      </c>
      <c r="N75" s="50">
        <v>537.20000000000005</v>
      </c>
      <c r="O75" s="50"/>
      <c r="P75" s="79"/>
    </row>
    <row r="76" spans="1:16">
      <c r="A76" s="76"/>
      <c r="B76" s="36"/>
      <c r="C76" s="56" t="str">
        <f>[1]FST!C52</f>
        <v>Emulsion Water Disposal</v>
      </c>
      <c r="D76" s="65">
        <v>3631.8</v>
      </c>
      <c r="E76" s="63"/>
      <c r="F76" s="62">
        <f>[1]FST!D52</f>
        <v>833</v>
      </c>
      <c r="G76" s="62">
        <f>[1]FST!F52</f>
        <v>781.6</v>
      </c>
      <c r="H76" s="62">
        <f>[1]FST!H52</f>
        <v>781.5</v>
      </c>
      <c r="I76" s="62">
        <f>[1]FST!J52</f>
        <v>688.5</v>
      </c>
      <c r="J76" s="62">
        <f t="shared" si="2"/>
        <v>3084.6</v>
      </c>
      <c r="K76" s="49"/>
      <c r="L76" s="50">
        <v>140.30000000000001</v>
      </c>
      <c r="M76" s="50">
        <v>61.3</v>
      </c>
      <c r="N76" s="50">
        <v>257.89999999999998</v>
      </c>
      <c r="O76" s="50"/>
      <c r="P76" s="79"/>
    </row>
    <row r="77" spans="1:16">
      <c r="A77" s="76"/>
      <c r="B77" s="36"/>
      <c r="C77" s="56" t="str">
        <f>[1]FST!C53</f>
        <v>Emulsion Recovered Oil</v>
      </c>
      <c r="D77" s="65">
        <v>8837.2999999999993</v>
      </c>
      <c r="E77" s="63"/>
      <c r="F77" s="62">
        <f>[1]FST!D53</f>
        <v>1847</v>
      </c>
      <c r="G77" s="62">
        <f>[1]FST!F53</f>
        <v>1881.3</v>
      </c>
      <c r="H77" s="62">
        <f>[1]FST!H53</f>
        <v>2133</v>
      </c>
      <c r="I77" s="62">
        <f>[1]FST!J53</f>
        <v>2580.9</v>
      </c>
      <c r="J77" s="62">
        <f t="shared" si="2"/>
        <v>8442.2000000000007</v>
      </c>
      <c r="K77" s="49"/>
      <c r="L77" s="50">
        <v>466.6</v>
      </c>
      <c r="M77" s="50">
        <v>332.6</v>
      </c>
      <c r="N77" s="50">
        <v>279.3</v>
      </c>
      <c r="O77" s="50"/>
      <c r="P77" s="79"/>
    </row>
    <row r="78" spans="1:16">
      <c r="A78" s="76"/>
      <c r="B78" s="36"/>
      <c r="C78" s="56" t="str">
        <f>[1]FST!C54</f>
        <v>Dry Oil Terminalling</v>
      </c>
      <c r="D78" s="65">
        <v>877.3</v>
      </c>
      <c r="E78" s="63"/>
      <c r="F78" s="62">
        <f>[1]FST!D54</f>
        <v>152.4</v>
      </c>
      <c r="G78" s="62">
        <f>[1]FST!F54</f>
        <v>74.2</v>
      </c>
      <c r="H78" s="62">
        <f>[1]FST!H54</f>
        <v>129.19999999999999</v>
      </c>
      <c r="I78" s="62">
        <f>[1]FST!J54</f>
        <v>106</v>
      </c>
      <c r="J78" s="62">
        <f t="shared" si="2"/>
        <v>461.8</v>
      </c>
      <c r="K78" s="49"/>
      <c r="L78" s="50"/>
      <c r="M78" s="50">
        <v>80.599999999999994</v>
      </c>
      <c r="N78" s="50"/>
      <c r="O78" s="50"/>
      <c r="P78" s="79"/>
    </row>
    <row r="79" spans="1:16">
      <c r="A79" s="76"/>
      <c r="B79" s="36"/>
      <c r="C79" s="56" t="str">
        <f>[1]FST!C55</f>
        <v>Dry Oil Terminalling Water</v>
      </c>
      <c r="D79" s="65">
        <v>1.9</v>
      </c>
      <c r="E79" s="63"/>
      <c r="F79" s="62">
        <f>[1]FST!D55</f>
        <v>0.5</v>
      </c>
      <c r="G79" s="62">
        <f>[1]FST!F55</f>
        <v>0.1</v>
      </c>
      <c r="H79" s="62">
        <f>[1]FST!H55</f>
        <v>0.4</v>
      </c>
      <c r="I79" s="62">
        <f>[1]FST!J55</f>
        <v>0.1</v>
      </c>
      <c r="J79" s="62">
        <f t="shared" si="2"/>
        <v>1.1000000000000001</v>
      </c>
      <c r="K79" s="49"/>
      <c r="L79" s="50"/>
      <c r="M79" s="50">
        <v>0.2</v>
      </c>
      <c r="N79" s="50"/>
      <c r="O79" s="50"/>
      <c r="P79" s="79"/>
    </row>
    <row r="80" spans="1:16">
      <c r="A80" s="76"/>
      <c r="B80" s="36"/>
      <c r="C80" s="56" t="str">
        <f>[1]FST!C56</f>
        <v>Dry Oil Terminalling Oil</v>
      </c>
      <c r="D80" s="65">
        <v>875.4</v>
      </c>
      <c r="E80" s="63"/>
      <c r="F80" s="62">
        <f>[1]FST!D56</f>
        <v>151.9</v>
      </c>
      <c r="G80" s="62">
        <f>[1]FST!F56</f>
        <v>74.099999999999994</v>
      </c>
      <c r="H80" s="62">
        <f>[1]FST!H56</f>
        <v>128.80000000000001</v>
      </c>
      <c r="I80" s="62">
        <f>[1]FST!J56</f>
        <v>105.9</v>
      </c>
      <c r="J80" s="62">
        <f t="shared" si="2"/>
        <v>460.70000000000005</v>
      </c>
      <c r="K80" s="49"/>
      <c r="L80" s="50"/>
      <c r="M80" s="50">
        <v>80.400000000000006</v>
      </c>
      <c r="N80" s="50"/>
      <c r="O80" s="50"/>
      <c r="P80" s="79"/>
    </row>
    <row r="81" spans="1:16">
      <c r="A81" s="76"/>
      <c r="B81" s="36"/>
      <c r="C81" s="56" t="str">
        <f>[1]FST!C57</f>
        <v>Completion Fluids Processing - Wet LSW</v>
      </c>
      <c r="D81" s="65">
        <v>200</v>
      </c>
      <c r="E81" s="63"/>
      <c r="F81" s="62">
        <f>[1]FST!D57</f>
        <v>0</v>
      </c>
      <c r="G81" s="62">
        <f>[1]FST!F57</f>
        <v>0</v>
      </c>
      <c r="H81" s="62">
        <f>[1]FST!H57</f>
        <v>28.6</v>
      </c>
      <c r="I81" s="62">
        <f>[1]FST!J57</f>
        <v>0</v>
      </c>
      <c r="J81" s="62">
        <f t="shared" si="2"/>
        <v>28.6</v>
      </c>
      <c r="K81" s="49"/>
      <c r="L81" s="50"/>
      <c r="M81" s="50"/>
      <c r="N81" s="50"/>
      <c r="O81" s="50"/>
      <c r="P81" s="79"/>
    </row>
    <row r="82" spans="1:16">
      <c r="A82" s="76"/>
      <c r="B82" s="36"/>
      <c r="C82" s="56" t="str">
        <f>[1]FST!C58</f>
        <v>Completion Fluids Water Disposal - Wet LSW</v>
      </c>
      <c r="D82" s="65">
        <v>144.80000000000001</v>
      </c>
      <c r="E82" s="63"/>
      <c r="F82" s="62">
        <f>[1]FST!D58</f>
        <v>0</v>
      </c>
      <c r="G82" s="62">
        <f>[1]FST!F58</f>
        <v>0</v>
      </c>
      <c r="H82" s="62">
        <f>[1]FST!H58</f>
        <v>19.7</v>
      </c>
      <c r="I82" s="62">
        <f>[1]FST!J58</f>
        <v>0</v>
      </c>
      <c r="J82" s="62">
        <f t="shared" si="2"/>
        <v>19.7</v>
      </c>
      <c r="K82" s="49"/>
      <c r="L82" s="50"/>
      <c r="M82" s="50"/>
      <c r="N82" s="50"/>
      <c r="O82" s="50"/>
      <c r="P82" s="79"/>
    </row>
    <row r="83" spans="1:16">
      <c r="A83" s="76"/>
      <c r="B83" s="36"/>
      <c r="C83" s="56" t="s">
        <v>228</v>
      </c>
      <c r="D83" s="65">
        <v>29.7</v>
      </c>
      <c r="E83" s="63"/>
      <c r="F83" s="62"/>
      <c r="G83" s="62"/>
      <c r="H83" s="62"/>
      <c r="I83" s="62"/>
      <c r="J83" s="62"/>
      <c r="K83" s="49"/>
      <c r="L83" s="50"/>
      <c r="M83" s="50"/>
      <c r="N83" s="50"/>
      <c r="O83" s="50"/>
      <c r="P83" s="79"/>
    </row>
    <row r="84" spans="1:16">
      <c r="A84" s="76"/>
      <c r="B84" s="36"/>
      <c r="C84" s="56" t="s">
        <v>229</v>
      </c>
      <c r="D84" s="65">
        <v>22.5</v>
      </c>
      <c r="E84" s="63"/>
      <c r="F84" s="62"/>
      <c r="G84" s="62"/>
      <c r="H84" s="62"/>
      <c r="I84" s="62"/>
      <c r="J84" s="62"/>
      <c r="K84" s="49"/>
      <c r="L84" s="50"/>
      <c r="M84" s="50"/>
      <c r="N84" s="50"/>
      <c r="O84" s="50"/>
      <c r="P84" s="79"/>
    </row>
    <row r="85" spans="1:16">
      <c r="A85" s="76"/>
      <c r="B85" s="36"/>
      <c r="C85" s="56" t="str">
        <f>[1]FST!C59</f>
        <v>Waste Processing</v>
      </c>
      <c r="D85" s="65">
        <v>445</v>
      </c>
      <c r="E85" s="63"/>
      <c r="F85" s="62">
        <f>[1]FST!D59</f>
        <v>116</v>
      </c>
      <c r="G85" s="62">
        <f>[1]FST!F59</f>
        <v>78</v>
      </c>
      <c r="H85" s="62">
        <f>[1]FST!H59</f>
        <v>182.5</v>
      </c>
      <c r="I85" s="62">
        <f>[1]FST!J59</f>
        <v>34.799999999999997</v>
      </c>
      <c r="J85" s="62">
        <f t="shared" si="2"/>
        <v>411.3</v>
      </c>
      <c r="K85" s="49"/>
      <c r="L85" s="50">
        <v>33.5</v>
      </c>
      <c r="M85" s="50">
        <v>26</v>
      </c>
      <c r="N85" s="50">
        <v>80</v>
      </c>
      <c r="O85" s="50"/>
      <c r="P85" s="79"/>
    </row>
    <row r="86" spans="1:16">
      <c r="A86" s="76"/>
      <c r="B86" s="36"/>
      <c r="C86" s="56" t="str">
        <f>[1]FST!C60</f>
        <v>Waste Water Processing</v>
      </c>
      <c r="D86" s="65">
        <v>315.5</v>
      </c>
      <c r="E86" s="63"/>
      <c r="F86" s="62">
        <f>[1]FST!D60</f>
        <v>97</v>
      </c>
      <c r="G86" s="62">
        <f>[1]FST!F60</f>
        <v>61.9</v>
      </c>
      <c r="H86" s="62">
        <f>[1]FST!H60</f>
        <v>157.6</v>
      </c>
      <c r="I86" s="62">
        <f>[1]FST!J60</f>
        <v>30.9</v>
      </c>
      <c r="J86" s="62">
        <f t="shared" si="2"/>
        <v>347.4</v>
      </c>
      <c r="K86" s="49"/>
      <c r="L86" s="50">
        <v>29.5</v>
      </c>
      <c r="M86" s="50">
        <v>13.7</v>
      </c>
      <c r="N86" s="50"/>
      <c r="O86" s="50"/>
      <c r="P86" s="79"/>
    </row>
    <row r="87" spans="1:16">
      <c r="A87" s="76"/>
      <c r="B87" s="36"/>
      <c r="C87" s="56" t="str">
        <f>[1]FST!C61</f>
        <v>Waste Solids Processing</v>
      </c>
      <c r="D87" s="65">
        <v>33.200000000000003</v>
      </c>
      <c r="E87" s="63"/>
      <c r="F87" s="62">
        <f>[1]FST!D61</f>
        <v>6.5</v>
      </c>
      <c r="G87" s="62">
        <f>[1]FST!F61</f>
        <v>3.5</v>
      </c>
      <c r="H87" s="62">
        <f>[1]FST!H61</f>
        <v>11</v>
      </c>
      <c r="I87" s="62">
        <f>[1]FST!J61</f>
        <v>3.2</v>
      </c>
      <c r="J87" s="62">
        <f t="shared" si="2"/>
        <v>24.2</v>
      </c>
      <c r="K87" s="49"/>
      <c r="L87" s="50">
        <v>1.9</v>
      </c>
      <c r="M87" s="50">
        <v>2.2000000000000002</v>
      </c>
      <c r="N87" s="50"/>
      <c r="O87" s="50"/>
      <c r="P87" s="79"/>
    </row>
    <row r="88" spans="1:16">
      <c r="A88" s="76"/>
      <c r="B88" s="36"/>
      <c r="C88" s="56" t="s">
        <v>306</v>
      </c>
      <c r="D88" s="65"/>
      <c r="E88" s="63"/>
      <c r="F88" s="62"/>
      <c r="G88" s="62"/>
      <c r="H88" s="62"/>
      <c r="I88" s="62"/>
      <c r="J88" s="62"/>
      <c r="K88" s="49"/>
      <c r="L88" s="50"/>
      <c r="M88" s="50"/>
      <c r="N88" s="50">
        <v>4.4000000000000004</v>
      </c>
      <c r="O88" s="50"/>
      <c r="P88" s="79"/>
    </row>
    <row r="89" spans="1:16">
      <c r="A89" s="76"/>
      <c r="B89" s="36"/>
      <c r="C89" s="56" t="str">
        <f>[1]FST!C62</f>
        <v>Vac Truck Water Disposal</v>
      </c>
      <c r="D89" s="65">
        <v>125.3</v>
      </c>
      <c r="E89" s="63"/>
      <c r="F89" s="62">
        <f>[1]FST!D62</f>
        <v>114</v>
      </c>
      <c r="G89" s="62">
        <f>[1]FST!F62</f>
        <v>33.5</v>
      </c>
      <c r="H89" s="62">
        <f>[1]FST!H62</f>
        <v>52.5</v>
      </c>
      <c r="I89" s="62">
        <f>[1]FST!J62</f>
        <v>13.2</v>
      </c>
      <c r="J89" s="62">
        <f t="shared" si="2"/>
        <v>213.2</v>
      </c>
      <c r="K89" s="49"/>
      <c r="L89" s="50">
        <v>80.900000000000006</v>
      </c>
      <c r="M89" s="50">
        <v>47</v>
      </c>
      <c r="N89" s="50">
        <v>30.5</v>
      </c>
      <c r="O89" s="50"/>
      <c r="P89" s="79"/>
    </row>
    <row r="90" spans="1:16">
      <c r="A90" s="76"/>
      <c r="B90" s="36"/>
      <c r="C90" s="56" t="str">
        <f>[1]FST!C63</f>
        <v>Vac Truck Solids Disposal</v>
      </c>
      <c r="D90" s="65">
        <v>7</v>
      </c>
      <c r="E90" s="63"/>
      <c r="F90" s="62">
        <f>[1]FST!D63</f>
        <v>0</v>
      </c>
      <c r="G90" s="62">
        <f>[1]FST!F63</f>
        <v>0</v>
      </c>
      <c r="H90" s="62">
        <f>[1]FST!H63</f>
        <v>8.5</v>
      </c>
      <c r="I90" s="62">
        <f>[1]FST!J63</f>
        <v>0</v>
      </c>
      <c r="J90" s="62">
        <f t="shared" si="2"/>
        <v>8.5</v>
      </c>
      <c r="K90" s="49"/>
      <c r="L90" s="50"/>
      <c r="M90" s="50">
        <v>1</v>
      </c>
      <c r="N90" s="50"/>
      <c r="O90" s="50"/>
      <c r="P90" s="79"/>
    </row>
    <row r="91" spans="1:16">
      <c r="A91" s="76"/>
      <c r="B91" s="36"/>
      <c r="C91" s="56" t="s">
        <v>270</v>
      </c>
      <c r="D91" s="65">
        <v>3</v>
      </c>
      <c r="E91" s="63"/>
      <c r="F91" s="62"/>
      <c r="G91" s="62"/>
      <c r="H91" s="62"/>
      <c r="I91" s="62"/>
      <c r="J91" s="62"/>
      <c r="K91" s="49"/>
      <c r="L91" s="50"/>
      <c r="M91" s="50"/>
      <c r="N91" s="50"/>
      <c r="O91" s="50"/>
      <c r="P91" s="79"/>
    </row>
    <row r="92" spans="1:16">
      <c r="A92" s="76"/>
      <c r="B92" s="36"/>
      <c r="C92" s="56" t="str">
        <f>[1]FST!C64</f>
        <v>Snow Melt</v>
      </c>
      <c r="D92" s="65"/>
      <c r="E92" s="63"/>
      <c r="F92" s="62">
        <f>[1]FST!D64</f>
        <v>11</v>
      </c>
      <c r="G92" s="62">
        <f>[1]FST!F64</f>
        <v>0</v>
      </c>
      <c r="H92" s="62">
        <f>[1]FST!H64</f>
        <v>0</v>
      </c>
      <c r="I92" s="62">
        <f>[1]FST!J64</f>
        <v>0</v>
      </c>
      <c r="J92" s="62">
        <f t="shared" si="2"/>
        <v>11</v>
      </c>
      <c r="K92" s="49"/>
      <c r="L92" s="50"/>
      <c r="M92" s="50"/>
      <c r="N92" s="50"/>
      <c r="O92" s="50"/>
      <c r="P92" s="79"/>
    </row>
    <row r="93" spans="1:16">
      <c r="A93" s="81" t="s">
        <v>216</v>
      </c>
      <c r="B93" s="52"/>
      <c r="C93" s="52"/>
      <c r="D93" s="53"/>
      <c r="E93" s="54"/>
      <c r="F93" s="53"/>
      <c r="G93" s="53"/>
      <c r="H93" s="53"/>
      <c r="I93" s="53"/>
      <c r="J93" s="53">
        <f>SUM(J72:J92)</f>
        <v>25487.1</v>
      </c>
      <c r="K93" s="49"/>
      <c r="L93" s="52"/>
      <c r="M93" s="52"/>
      <c r="N93" s="52"/>
      <c r="O93" s="52"/>
      <c r="P93" s="85"/>
    </row>
    <row r="94" spans="1:16">
      <c r="A94" s="78" t="s">
        <v>258</v>
      </c>
      <c r="B94" s="55">
        <v>707077</v>
      </c>
      <c r="C94" s="56" t="str">
        <f>[1]FST!C2</f>
        <v>Produced Water Disposal</v>
      </c>
      <c r="D94" s="62">
        <v>214.1</v>
      </c>
      <c r="E94" s="63"/>
      <c r="F94" s="62">
        <f>[1]FST!D2</f>
        <v>108</v>
      </c>
      <c r="G94" s="62">
        <f>[1]FST!F2</f>
        <v>0</v>
      </c>
      <c r="H94" s="62">
        <f>[1]FST!H2</f>
        <v>0</v>
      </c>
      <c r="I94" s="62">
        <f>[1]FST!J2</f>
        <v>0</v>
      </c>
      <c r="J94" s="62">
        <f t="shared" si="2"/>
        <v>108</v>
      </c>
      <c r="K94" s="49"/>
      <c r="L94" s="50"/>
      <c r="M94" s="50"/>
      <c r="N94" s="50"/>
      <c r="O94" s="50"/>
      <c r="P94" s="79"/>
    </row>
    <row r="95" spans="1:16">
      <c r="A95" s="84"/>
      <c r="B95" s="55"/>
      <c r="C95" s="56" t="s">
        <v>198</v>
      </c>
      <c r="D95" s="62">
        <v>36.200000000000003</v>
      </c>
      <c r="E95" s="63"/>
      <c r="F95" s="62"/>
      <c r="G95" s="62"/>
      <c r="H95" s="62"/>
      <c r="I95" s="62"/>
      <c r="J95" s="62"/>
      <c r="K95" s="49"/>
      <c r="L95" s="50"/>
      <c r="M95" s="50"/>
      <c r="N95" s="50"/>
      <c r="O95" s="50"/>
      <c r="P95" s="79"/>
    </row>
    <row r="96" spans="1:16">
      <c r="A96" s="76"/>
      <c r="B96" s="55">
        <v>902406</v>
      </c>
      <c r="C96" s="56" t="str">
        <f>[1]FST!C3</f>
        <v>Emulsion Treating</v>
      </c>
      <c r="D96" s="62">
        <v>1542.2</v>
      </c>
      <c r="E96" s="63"/>
      <c r="F96" s="62">
        <f>[1]FST!D3</f>
        <v>255</v>
      </c>
      <c r="G96" s="62">
        <f>[1]FST!F3</f>
        <v>245.5</v>
      </c>
      <c r="H96" s="62">
        <f>[1]FST!H3</f>
        <v>58.3</v>
      </c>
      <c r="I96" s="62">
        <f>[1]FST!J3</f>
        <v>0</v>
      </c>
      <c r="J96" s="62">
        <f t="shared" si="2"/>
        <v>558.79999999999995</v>
      </c>
      <c r="K96" s="49"/>
      <c r="L96" s="50"/>
      <c r="M96" s="50"/>
      <c r="N96" s="50"/>
      <c r="O96" s="50"/>
      <c r="P96" s="79"/>
    </row>
    <row r="97" spans="1:16">
      <c r="A97" s="76"/>
      <c r="B97" s="36"/>
      <c r="C97" s="56" t="str">
        <f>[1]FST!C4</f>
        <v>Emulsion Water Disposal</v>
      </c>
      <c r="D97" s="62">
        <v>241.5</v>
      </c>
      <c r="E97" s="63"/>
      <c r="F97" s="62">
        <f>[1]FST!D4</f>
        <v>37.5</v>
      </c>
      <c r="G97" s="62">
        <f>[1]FST!F4</f>
        <v>51.7</v>
      </c>
      <c r="H97" s="62">
        <f>[1]FST!H4</f>
        <v>28.9</v>
      </c>
      <c r="I97" s="62">
        <f>[1]FST!J4</f>
        <v>0</v>
      </c>
      <c r="J97" s="62">
        <f t="shared" si="2"/>
        <v>118.1</v>
      </c>
      <c r="K97" s="49"/>
      <c r="L97" s="50"/>
      <c r="M97" s="50"/>
      <c r="N97" s="50"/>
      <c r="O97" s="50"/>
      <c r="P97" s="79"/>
    </row>
    <row r="98" spans="1:16">
      <c r="A98" s="76"/>
      <c r="B98" s="36"/>
      <c r="C98" s="56" t="str">
        <f>[1]FST!C5</f>
        <v>Emulsion Recovered Oil</v>
      </c>
      <c r="D98" s="62">
        <v>1300.7</v>
      </c>
      <c r="E98" s="63"/>
      <c r="F98" s="62">
        <f>[1]FST!D5</f>
        <v>217.5</v>
      </c>
      <c r="G98" s="62">
        <f>[1]FST!F5</f>
        <v>193.8</v>
      </c>
      <c r="H98" s="62">
        <f>[1]FST!H5</f>
        <v>29.4</v>
      </c>
      <c r="I98" s="62">
        <f>[1]FST!J5</f>
        <v>0</v>
      </c>
      <c r="J98" s="62">
        <f t="shared" si="2"/>
        <v>440.7</v>
      </c>
      <c r="K98" s="49"/>
      <c r="L98" s="50"/>
      <c r="M98" s="50"/>
      <c r="N98" s="50"/>
      <c r="O98" s="50"/>
      <c r="P98" s="79"/>
    </row>
    <row r="99" spans="1:16">
      <c r="A99" s="76"/>
      <c r="B99" s="36"/>
      <c r="C99" s="56" t="str">
        <f>[1]FST!C6</f>
        <v>Dry Oil Terminalling</v>
      </c>
      <c r="D99" s="62">
        <v>2823.7</v>
      </c>
      <c r="E99" s="63"/>
      <c r="F99" s="62">
        <f>[1]FST!D6</f>
        <v>2375.5</v>
      </c>
      <c r="G99" s="62">
        <f>[1]FST!F6</f>
        <v>0</v>
      </c>
      <c r="H99" s="62">
        <f>[1]FST!H6</f>
        <v>0</v>
      </c>
      <c r="I99" s="62">
        <f>[1]FST!J6</f>
        <v>0</v>
      </c>
      <c r="J99" s="62">
        <f t="shared" si="2"/>
        <v>2375.5</v>
      </c>
      <c r="K99" s="49"/>
      <c r="L99" s="50"/>
      <c r="M99" s="50"/>
      <c r="N99" s="50">
        <v>79</v>
      </c>
      <c r="O99" s="50"/>
      <c r="P99" s="79"/>
    </row>
    <row r="100" spans="1:16">
      <c r="A100" s="76"/>
      <c r="B100" s="36"/>
      <c r="C100" s="56" t="str">
        <f>[1]FST!C7</f>
        <v>Dry Oil Terminalling Water</v>
      </c>
      <c r="D100" s="62">
        <v>9.3000000000000007</v>
      </c>
      <c r="E100" s="63"/>
      <c r="F100" s="62">
        <f>[1]FST!D7</f>
        <v>5.2</v>
      </c>
      <c r="G100" s="62">
        <f>[1]FST!F7</f>
        <v>0</v>
      </c>
      <c r="H100" s="62">
        <f>[1]FST!H7</f>
        <v>0</v>
      </c>
      <c r="I100" s="62">
        <f>[1]FST!J7</f>
        <v>0</v>
      </c>
      <c r="J100" s="62">
        <f t="shared" si="2"/>
        <v>5.2</v>
      </c>
      <c r="K100" s="49"/>
      <c r="L100" s="50"/>
      <c r="M100" s="50"/>
      <c r="N100" s="50">
        <v>0.2</v>
      </c>
      <c r="O100" s="50"/>
      <c r="P100" s="79"/>
    </row>
    <row r="101" spans="1:16">
      <c r="A101" s="76"/>
      <c r="B101" s="36"/>
      <c r="C101" s="56" t="str">
        <f>[1]FST!C8</f>
        <v>Dry Oil Terminalling Oil</v>
      </c>
      <c r="D101" s="62">
        <v>2814.4</v>
      </c>
      <c r="E101" s="63"/>
      <c r="F101" s="62">
        <f>[1]FST!D8</f>
        <v>2370.3000000000002</v>
      </c>
      <c r="G101" s="62">
        <f>[1]FST!F8</f>
        <v>0</v>
      </c>
      <c r="H101" s="62">
        <f>[1]FST!H8</f>
        <v>0</v>
      </c>
      <c r="I101" s="62">
        <f>[1]FST!J8</f>
        <v>0</v>
      </c>
      <c r="J101" s="62">
        <f t="shared" si="2"/>
        <v>2370.3000000000002</v>
      </c>
      <c r="K101" s="49"/>
      <c r="L101" s="50"/>
      <c r="M101" s="50"/>
      <c r="N101" s="50">
        <v>78.8</v>
      </c>
      <c r="O101" s="50"/>
      <c r="P101" s="79"/>
    </row>
    <row r="102" spans="1:16">
      <c r="A102" s="76"/>
      <c r="B102" s="36"/>
      <c r="C102" s="56" t="str">
        <f>[1]FST!C66</f>
        <v>Waste Water Disposal</v>
      </c>
      <c r="D102" s="62"/>
      <c r="E102" s="63"/>
      <c r="F102" s="62">
        <f>[1]FST!D66</f>
        <v>185.9</v>
      </c>
      <c r="G102" s="62">
        <f>[1]FST!F66</f>
        <v>937</v>
      </c>
      <c r="H102" s="62">
        <f>[1]FST!H66</f>
        <v>0</v>
      </c>
      <c r="I102" s="62">
        <f>[1]FST!J66</f>
        <v>82.7</v>
      </c>
      <c r="J102" s="62">
        <f t="shared" si="2"/>
        <v>1205.6000000000001</v>
      </c>
      <c r="K102" s="49"/>
      <c r="L102" s="50"/>
      <c r="M102" s="50"/>
      <c r="N102" s="50">
        <v>136.6</v>
      </c>
      <c r="O102" s="50"/>
      <c r="P102" s="79"/>
    </row>
    <row r="103" spans="1:16">
      <c r="A103" s="76"/>
      <c r="B103" s="36"/>
      <c r="C103" s="56" t="s">
        <v>277</v>
      </c>
      <c r="D103" s="62">
        <v>79.2</v>
      </c>
      <c r="E103" s="63"/>
      <c r="F103" s="62"/>
      <c r="G103" s="62"/>
      <c r="H103" s="62"/>
      <c r="I103" s="62"/>
      <c r="J103" s="62"/>
      <c r="K103" s="49"/>
      <c r="L103" s="50"/>
      <c r="M103" s="50"/>
      <c r="N103" s="50">
        <v>1796.8</v>
      </c>
      <c r="O103" s="50"/>
      <c r="P103" s="79"/>
    </row>
    <row r="104" spans="1:16">
      <c r="A104" s="76"/>
      <c r="B104" s="36"/>
      <c r="C104" s="56" t="s">
        <v>278</v>
      </c>
      <c r="D104" s="62">
        <v>0.3</v>
      </c>
      <c r="E104" s="63"/>
      <c r="F104" s="62"/>
      <c r="G104" s="62"/>
      <c r="H104" s="62"/>
      <c r="I104" s="62"/>
      <c r="J104" s="62"/>
      <c r="K104" s="49"/>
      <c r="L104" s="50"/>
      <c r="M104" s="50"/>
      <c r="N104" s="50">
        <v>4.2</v>
      </c>
      <c r="O104" s="50"/>
      <c r="P104" s="79"/>
    </row>
    <row r="105" spans="1:16">
      <c r="A105" s="76"/>
      <c r="B105" s="36"/>
      <c r="C105" s="56" t="str">
        <f>[1]FST!C67</f>
        <v>Completion Fluids Processing - Wet LSW</v>
      </c>
      <c r="D105" s="62">
        <v>314.60000000000002</v>
      </c>
      <c r="E105" s="63"/>
      <c r="F105" s="62">
        <f>[1]FST!D67</f>
        <v>0</v>
      </c>
      <c r="G105" s="62">
        <f>[1]FST!F67</f>
        <v>0</v>
      </c>
      <c r="H105" s="62">
        <f>[1]FST!H67</f>
        <v>0</v>
      </c>
      <c r="I105" s="62">
        <f>[1]FST!J67</f>
        <v>22.3</v>
      </c>
      <c r="J105" s="62">
        <f t="shared" si="2"/>
        <v>22.3</v>
      </c>
      <c r="K105" s="49"/>
      <c r="L105" s="50"/>
      <c r="M105" s="50"/>
      <c r="N105" s="50">
        <v>40.700000000000003</v>
      </c>
      <c r="O105" s="50"/>
      <c r="P105" s="79"/>
    </row>
    <row r="106" spans="1:16">
      <c r="A106" s="76"/>
      <c r="B106" s="36"/>
      <c r="C106" s="56" t="str">
        <f>[1]FST!C68</f>
        <v>Completion Fluids Water Disposal - Wet LSW</v>
      </c>
      <c r="D106" s="62">
        <v>31.5</v>
      </c>
      <c r="E106" s="63"/>
      <c r="F106" s="62">
        <f>[1]FST!D68</f>
        <v>0</v>
      </c>
      <c r="G106" s="62">
        <f>[1]FST!F68</f>
        <v>0</v>
      </c>
      <c r="H106" s="62">
        <f>[1]FST!H68</f>
        <v>0</v>
      </c>
      <c r="I106" s="62">
        <f>[1]FST!J68</f>
        <v>19.600000000000001</v>
      </c>
      <c r="J106" s="62">
        <f t="shared" si="2"/>
        <v>19.600000000000001</v>
      </c>
      <c r="K106" s="49"/>
      <c r="L106" s="50"/>
      <c r="M106" s="50"/>
      <c r="N106" s="50">
        <v>0.9</v>
      </c>
      <c r="O106" s="50"/>
      <c r="P106" s="79"/>
    </row>
    <row r="107" spans="1:16">
      <c r="A107" s="76"/>
      <c r="B107" s="36"/>
      <c r="C107" s="56" t="str">
        <f>[1]FST!C69</f>
        <v>Waste Processing</v>
      </c>
      <c r="D107" s="62">
        <v>1456</v>
      </c>
      <c r="E107" s="63"/>
      <c r="F107" s="62">
        <f>[1]FST!D69</f>
        <v>394.5</v>
      </c>
      <c r="G107" s="62">
        <f>[1]FST!F69</f>
        <v>42</v>
      </c>
      <c r="H107" s="62">
        <f>[1]FST!H69</f>
        <v>148.5</v>
      </c>
      <c r="I107" s="62">
        <f>[1]FST!J69</f>
        <v>125</v>
      </c>
      <c r="J107" s="62">
        <f t="shared" si="2"/>
        <v>710</v>
      </c>
      <c r="K107" s="49"/>
      <c r="L107" s="50">
        <v>41</v>
      </c>
      <c r="M107" s="50">
        <v>204</v>
      </c>
      <c r="N107" s="50">
        <v>187.5</v>
      </c>
      <c r="O107" s="50"/>
      <c r="P107" s="79"/>
    </row>
    <row r="108" spans="1:16">
      <c r="A108" s="76"/>
      <c r="B108" s="36"/>
      <c r="C108" s="56" t="str">
        <f>[1]FST!C70</f>
        <v>Waste Water Processing</v>
      </c>
      <c r="D108" s="62">
        <v>1076.5</v>
      </c>
      <c r="E108" s="63"/>
      <c r="F108" s="62">
        <f>[1]FST!D70</f>
        <v>254.5</v>
      </c>
      <c r="G108" s="62">
        <f>[1]FST!F70</f>
        <v>22.2</v>
      </c>
      <c r="H108" s="62">
        <f>[1]FST!H70</f>
        <v>93.8</v>
      </c>
      <c r="I108" s="62">
        <f>[1]FST!J70</f>
        <v>55.3</v>
      </c>
      <c r="J108" s="62">
        <f t="shared" si="2"/>
        <v>425.8</v>
      </c>
      <c r="K108" s="49"/>
      <c r="L108" s="50">
        <v>22.9</v>
      </c>
      <c r="M108" s="50">
        <v>91.9</v>
      </c>
      <c r="N108" s="50"/>
      <c r="O108" s="50"/>
      <c r="P108" s="79"/>
    </row>
    <row r="109" spans="1:16">
      <c r="A109" s="76"/>
      <c r="B109" s="36"/>
      <c r="C109" s="56" t="str">
        <f>[1]FST!C71</f>
        <v>Waste Solids Processing</v>
      </c>
      <c r="D109" s="62">
        <v>373.5</v>
      </c>
      <c r="E109" s="63"/>
      <c r="F109" s="62">
        <f>[1]FST!D71</f>
        <v>132.5</v>
      </c>
      <c r="G109" s="62">
        <f>[1]FST!F71</f>
        <v>19.100000000000001</v>
      </c>
      <c r="H109" s="62">
        <f>[1]FST!H71</f>
        <v>52.8</v>
      </c>
      <c r="I109" s="62">
        <f>[1]FST!J71</f>
        <v>47.8</v>
      </c>
      <c r="J109" s="62">
        <f t="shared" si="2"/>
        <v>252.2</v>
      </c>
      <c r="K109" s="49"/>
      <c r="L109" s="50">
        <v>12.3</v>
      </c>
      <c r="M109" s="50">
        <v>104.2</v>
      </c>
      <c r="N109" s="50"/>
      <c r="O109" s="50"/>
      <c r="P109" s="79"/>
    </row>
    <row r="110" spans="1:16">
      <c r="A110" s="76"/>
      <c r="B110" s="36"/>
      <c r="C110" s="56" t="s">
        <v>306</v>
      </c>
      <c r="D110" s="62"/>
      <c r="E110" s="63"/>
      <c r="F110" s="62"/>
      <c r="G110" s="62"/>
      <c r="H110" s="62"/>
      <c r="I110" s="62"/>
      <c r="J110" s="62"/>
      <c r="K110" s="49"/>
      <c r="L110" s="50"/>
      <c r="M110" s="50"/>
      <c r="N110" s="50">
        <v>47.9</v>
      </c>
      <c r="O110" s="50"/>
      <c r="P110" s="79"/>
    </row>
    <row r="111" spans="1:16">
      <c r="A111" s="76"/>
      <c r="B111" s="36"/>
      <c r="C111" s="56" t="s">
        <v>202</v>
      </c>
      <c r="D111" s="62">
        <v>3673.8</v>
      </c>
      <c r="E111" s="63"/>
      <c r="F111" s="62"/>
      <c r="G111" s="62"/>
      <c r="H111" s="62"/>
      <c r="I111" s="62"/>
      <c r="J111" s="62"/>
      <c r="K111" s="49"/>
      <c r="L111" s="50"/>
      <c r="M111" s="50">
        <v>30.1</v>
      </c>
      <c r="N111" s="50"/>
      <c r="O111" s="50"/>
      <c r="P111" s="79"/>
    </row>
    <row r="112" spans="1:16">
      <c r="A112" s="76"/>
      <c r="B112" s="36"/>
      <c r="C112" s="56" t="s">
        <v>199</v>
      </c>
      <c r="D112" s="62">
        <v>282</v>
      </c>
      <c r="E112" s="63"/>
      <c r="F112" s="62"/>
      <c r="G112" s="62"/>
      <c r="H112" s="62"/>
      <c r="I112" s="62"/>
      <c r="J112" s="62"/>
      <c r="K112" s="49"/>
      <c r="L112" s="50"/>
      <c r="M112" s="50"/>
      <c r="N112" s="50"/>
      <c r="O112" s="50"/>
      <c r="P112" s="79"/>
    </row>
    <row r="113" spans="1:16">
      <c r="A113" s="76"/>
      <c r="B113" s="36"/>
      <c r="C113" s="56" t="s">
        <v>195</v>
      </c>
      <c r="D113" s="62"/>
      <c r="E113" s="63"/>
      <c r="F113" s="62"/>
      <c r="G113" s="62"/>
      <c r="H113" s="62"/>
      <c r="I113" s="62"/>
      <c r="J113" s="62"/>
      <c r="K113" s="49"/>
      <c r="L113" s="50"/>
      <c r="M113" s="50">
        <v>11</v>
      </c>
      <c r="N113" s="50"/>
      <c r="O113" s="50"/>
      <c r="P113" s="79"/>
    </row>
    <row r="114" spans="1:16">
      <c r="A114" s="76"/>
      <c r="B114" s="36"/>
      <c r="C114" s="56" t="str">
        <f>[1]FST!C72</f>
        <v>Vac Truck Water Disposal</v>
      </c>
      <c r="D114" s="62">
        <v>278</v>
      </c>
      <c r="E114" s="63"/>
      <c r="F114" s="62">
        <f>[1]FST!D72</f>
        <v>22.5</v>
      </c>
      <c r="G114" s="62">
        <f>[1]FST!F72</f>
        <v>637</v>
      </c>
      <c r="H114" s="62">
        <f>[1]FST!H72</f>
        <v>286.3</v>
      </c>
      <c r="I114" s="62">
        <f>[1]FST!J72</f>
        <v>20.5</v>
      </c>
      <c r="J114" s="62">
        <f t="shared" si="2"/>
        <v>966.3</v>
      </c>
      <c r="K114" s="49"/>
      <c r="L114" s="50">
        <v>3</v>
      </c>
      <c r="M114" s="50">
        <v>96.5</v>
      </c>
      <c r="N114" s="50">
        <v>33.5</v>
      </c>
      <c r="O114" s="50"/>
      <c r="P114" s="79"/>
    </row>
    <row r="115" spans="1:16">
      <c r="A115" s="76"/>
      <c r="B115" s="36"/>
      <c r="C115" s="56" t="str">
        <f>[1]FST!C73</f>
        <v>Fresh Water Sales</v>
      </c>
      <c r="D115" s="62">
        <v>62</v>
      </c>
      <c r="E115" s="63"/>
      <c r="F115" s="62">
        <f>[1]FST!D73</f>
        <v>0</v>
      </c>
      <c r="G115" s="62">
        <f>[1]FST!F73</f>
        <v>0</v>
      </c>
      <c r="H115" s="62">
        <f>[1]FST!H73</f>
        <v>0</v>
      </c>
      <c r="I115" s="62">
        <f>[1]FST!J73</f>
        <v>11</v>
      </c>
      <c r="J115" s="62">
        <f t="shared" si="2"/>
        <v>11</v>
      </c>
      <c r="K115" s="49"/>
      <c r="L115" s="50"/>
      <c r="M115" s="50"/>
      <c r="N115" s="50"/>
      <c r="O115" s="50"/>
      <c r="P115" s="79"/>
    </row>
    <row r="116" spans="1:16">
      <c r="A116" s="81" t="s">
        <v>231</v>
      </c>
      <c r="B116" s="52"/>
      <c r="C116" s="52"/>
      <c r="D116" s="53"/>
      <c r="E116" s="54"/>
      <c r="F116" s="53"/>
      <c r="G116" s="53"/>
      <c r="H116" s="53"/>
      <c r="I116" s="53"/>
      <c r="J116" s="53">
        <f>SUM(J94:J115)</f>
        <v>9589.4000000000015</v>
      </c>
      <c r="K116" s="49"/>
      <c r="L116" s="52"/>
      <c r="M116" s="52"/>
      <c r="N116" s="52"/>
      <c r="O116" s="52"/>
      <c r="P116" s="85"/>
    </row>
    <row r="117" spans="1:16">
      <c r="A117" s="84" t="s">
        <v>259</v>
      </c>
      <c r="B117" s="55">
        <v>707077</v>
      </c>
      <c r="C117" s="56" t="str">
        <f>[1]SWD!C5</f>
        <v>Waste Water Disposal</v>
      </c>
      <c r="D117" s="65"/>
      <c r="E117" s="63"/>
      <c r="F117" s="62">
        <f>[1]SWD!D5</f>
        <v>5.9</v>
      </c>
      <c r="G117" s="62">
        <f>[1]SWD!F5</f>
        <v>0</v>
      </c>
      <c r="H117" s="62">
        <f>[1]SWD!H5</f>
        <v>0</v>
      </c>
      <c r="I117" s="62">
        <f>[1]SWD!J5</f>
        <v>0</v>
      </c>
      <c r="J117" s="62">
        <f t="shared" ref="J117:J119" si="4">SUM(F117:I117)</f>
        <v>5.9</v>
      </c>
      <c r="K117" s="49"/>
      <c r="L117" s="50"/>
      <c r="M117" s="50"/>
      <c r="N117" s="50"/>
      <c r="O117" s="50"/>
      <c r="P117" s="79"/>
    </row>
    <row r="118" spans="1:16">
      <c r="A118" s="76"/>
      <c r="B118" s="55">
        <v>902406</v>
      </c>
      <c r="C118" s="56" t="str">
        <f>[1]SWD!C6</f>
        <v>Produced Water Disposal</v>
      </c>
      <c r="D118" s="62">
        <v>3452.3</v>
      </c>
      <c r="E118" s="63"/>
      <c r="F118" s="62">
        <f>[1]SWD!D6</f>
        <v>478.2</v>
      </c>
      <c r="G118" s="62">
        <f>[1]SWD!F6</f>
        <v>671.3</v>
      </c>
      <c r="H118" s="62">
        <f>[1]SWD!H6</f>
        <v>241.1</v>
      </c>
      <c r="I118" s="62">
        <f>[1]SWD!J6</f>
        <v>138.4</v>
      </c>
      <c r="J118" s="62">
        <f t="shared" si="4"/>
        <v>1529</v>
      </c>
      <c r="K118" s="49"/>
      <c r="L118" s="50">
        <v>287.10000000000002</v>
      </c>
      <c r="M118" s="50"/>
      <c r="N118" s="50">
        <v>29.7</v>
      </c>
      <c r="O118" s="50"/>
      <c r="P118" s="79"/>
    </row>
    <row r="119" spans="1:16">
      <c r="A119" s="76"/>
      <c r="B119" s="36"/>
      <c r="C119" s="56" t="str">
        <f>[1]SWD!C7</f>
        <v>Flowback Water</v>
      </c>
      <c r="D119" s="65"/>
      <c r="E119" s="63"/>
      <c r="F119" s="62">
        <f>[1]SWD!D7</f>
        <v>29.9</v>
      </c>
      <c r="G119" s="62">
        <f>[1]SWD!F7</f>
        <v>0</v>
      </c>
      <c r="H119" s="62">
        <f>[1]SWD!H7</f>
        <v>0</v>
      </c>
      <c r="I119" s="62">
        <f>[1]SWD!J7</f>
        <v>0</v>
      </c>
      <c r="J119" s="62">
        <f t="shared" si="4"/>
        <v>29.9</v>
      </c>
      <c r="K119" s="49"/>
      <c r="L119" s="50"/>
      <c r="M119" s="50"/>
      <c r="N119" s="50"/>
      <c r="O119" s="50"/>
      <c r="P119" s="79"/>
    </row>
    <row r="120" spans="1:16">
      <c r="A120" s="81" t="s">
        <v>231</v>
      </c>
      <c r="B120" s="52"/>
      <c r="C120" s="52"/>
      <c r="D120" s="53"/>
      <c r="E120" s="54"/>
      <c r="F120" s="53"/>
      <c r="G120" s="53"/>
      <c r="H120" s="53"/>
      <c r="I120" s="53"/>
      <c r="J120" s="53">
        <f>SUM(J117:J119)</f>
        <v>1564.8000000000002</v>
      </c>
      <c r="K120" s="49"/>
      <c r="L120" s="52"/>
      <c r="M120" s="52"/>
      <c r="N120" s="52"/>
      <c r="O120" s="52"/>
      <c r="P120" s="85"/>
    </row>
    <row r="121" spans="1:16">
      <c r="A121" s="84" t="s">
        <v>260</v>
      </c>
      <c r="B121" s="55">
        <v>707077</v>
      </c>
      <c r="C121" s="56" t="str">
        <f>[1]FST!C75</f>
        <v>Waste Water Disposal</v>
      </c>
      <c r="D121" s="62"/>
      <c r="E121" s="63"/>
      <c r="F121" s="62">
        <f>[1]FST!D75</f>
        <v>0</v>
      </c>
      <c r="G121" s="62">
        <f>[1]FST!F75</f>
        <v>18.5</v>
      </c>
      <c r="H121" s="62">
        <f>[1]FST!H75</f>
        <v>0</v>
      </c>
      <c r="I121" s="62">
        <f>[1]FST!J75</f>
        <v>0.5</v>
      </c>
      <c r="J121" s="62">
        <f t="shared" si="2"/>
        <v>19</v>
      </c>
      <c r="K121" s="49"/>
      <c r="L121" s="50">
        <v>34</v>
      </c>
      <c r="M121" s="50"/>
      <c r="N121" s="50">
        <v>30</v>
      </c>
      <c r="O121" s="50"/>
      <c r="P121" s="79"/>
    </row>
    <row r="122" spans="1:16">
      <c r="A122" s="84"/>
      <c r="B122" s="55"/>
      <c r="C122" s="56" t="s">
        <v>12</v>
      </c>
      <c r="D122" s="62">
        <v>183</v>
      </c>
      <c r="E122" s="63"/>
      <c r="F122" s="62"/>
      <c r="G122" s="62"/>
      <c r="H122" s="62"/>
      <c r="I122" s="62"/>
      <c r="J122" s="62"/>
      <c r="K122" s="49"/>
      <c r="L122" s="50">
        <v>97.5</v>
      </c>
      <c r="M122" s="50"/>
      <c r="N122" s="50">
        <v>44</v>
      </c>
      <c r="O122" s="50"/>
      <c r="P122" s="79"/>
    </row>
    <row r="123" spans="1:16">
      <c r="A123" s="84"/>
      <c r="B123" s="55"/>
      <c r="C123" s="56" t="s">
        <v>305</v>
      </c>
      <c r="D123" s="62"/>
      <c r="E123" s="63"/>
      <c r="F123" s="62"/>
      <c r="G123" s="62"/>
      <c r="H123" s="62"/>
      <c r="I123" s="62"/>
      <c r="J123" s="62"/>
      <c r="K123" s="49"/>
      <c r="L123" s="50"/>
      <c r="M123" s="50"/>
      <c r="N123" s="50">
        <v>14</v>
      </c>
      <c r="O123" s="50"/>
      <c r="P123" s="79"/>
    </row>
    <row r="124" spans="1:16">
      <c r="A124" s="76"/>
      <c r="B124" s="55">
        <v>902406</v>
      </c>
      <c r="C124" s="56" t="str">
        <f>[1]FST!C76</f>
        <v>Produced Water Disposal</v>
      </c>
      <c r="D124" s="62"/>
      <c r="E124" s="63"/>
      <c r="F124" s="62">
        <f>[1]FST!D76</f>
        <v>0</v>
      </c>
      <c r="G124" s="62">
        <f>[1]FST!F76</f>
        <v>0</v>
      </c>
      <c r="H124" s="62">
        <f>[1]FST!H76</f>
        <v>20</v>
      </c>
      <c r="I124" s="62">
        <f>[1]FST!J76</f>
        <v>0</v>
      </c>
      <c r="J124" s="62">
        <f t="shared" si="2"/>
        <v>20</v>
      </c>
      <c r="K124" s="49"/>
      <c r="L124" s="50"/>
      <c r="M124" s="50"/>
      <c r="N124" s="50"/>
      <c r="O124" s="50"/>
      <c r="P124" s="79"/>
    </row>
    <row r="125" spans="1:16">
      <c r="A125" s="76"/>
      <c r="B125" s="36"/>
      <c r="C125" s="56" t="str">
        <f>[1]FST!C77</f>
        <v>Emulsion Treating</v>
      </c>
      <c r="D125" s="62"/>
      <c r="E125" s="63"/>
      <c r="F125" s="62">
        <f>[1]FST!D77</f>
        <v>0</v>
      </c>
      <c r="G125" s="62">
        <f>[1]FST!F77</f>
        <v>0</v>
      </c>
      <c r="H125" s="62">
        <f>[1]FST!H77</f>
        <v>40</v>
      </c>
      <c r="I125" s="62">
        <f>[1]FST!J77</f>
        <v>0</v>
      </c>
      <c r="J125" s="62">
        <f t="shared" si="2"/>
        <v>40</v>
      </c>
      <c r="K125" s="49"/>
      <c r="L125" s="50"/>
      <c r="M125" s="50"/>
      <c r="N125" s="50"/>
      <c r="O125" s="50"/>
      <c r="P125" s="79"/>
    </row>
    <row r="126" spans="1:16">
      <c r="A126" s="76"/>
      <c r="B126" s="36"/>
      <c r="C126" s="56" t="str">
        <f>[1]FST!C78</f>
        <v>Emulsion Water Disposal</v>
      </c>
      <c r="D126" s="62"/>
      <c r="E126" s="63"/>
      <c r="F126" s="62">
        <f>[1]FST!D78</f>
        <v>0</v>
      </c>
      <c r="G126" s="62">
        <f>[1]FST!F78</f>
        <v>0</v>
      </c>
      <c r="H126" s="62">
        <f>[1]FST!H78</f>
        <v>29</v>
      </c>
      <c r="I126" s="62">
        <f>[1]FST!J78</f>
        <v>0</v>
      </c>
      <c r="J126" s="62">
        <f t="shared" si="2"/>
        <v>29</v>
      </c>
      <c r="K126" s="49"/>
      <c r="L126" s="50"/>
      <c r="M126" s="50"/>
      <c r="N126" s="50"/>
      <c r="O126" s="50"/>
      <c r="P126" s="79"/>
    </row>
    <row r="127" spans="1:16">
      <c r="A127" s="76"/>
      <c r="B127" s="36"/>
      <c r="C127" s="56" t="str">
        <f>[1]FST!C79</f>
        <v>Waste Processing</v>
      </c>
      <c r="D127" s="62"/>
      <c r="E127" s="63"/>
      <c r="F127" s="62">
        <f>[1]FST!D79</f>
        <v>145</v>
      </c>
      <c r="G127" s="62">
        <f>[1]FST!F79</f>
        <v>54</v>
      </c>
      <c r="H127" s="62">
        <f>[1]FST!H79</f>
        <v>25</v>
      </c>
      <c r="I127" s="62">
        <f>[1]FST!J79</f>
        <v>42</v>
      </c>
      <c r="J127" s="62">
        <f t="shared" si="2"/>
        <v>266</v>
      </c>
      <c r="K127" s="49"/>
      <c r="L127" s="50"/>
      <c r="M127" s="50"/>
      <c r="N127" s="50"/>
      <c r="O127" s="50"/>
      <c r="P127" s="79"/>
    </row>
    <row r="128" spans="1:16">
      <c r="A128" s="76"/>
      <c r="B128" s="36"/>
      <c r="C128" s="56" t="str">
        <f>[1]FST!C80</f>
        <v>Waste Water Processing</v>
      </c>
      <c r="D128" s="62">
        <v>139.5</v>
      </c>
      <c r="E128" s="63"/>
      <c r="F128" s="62">
        <f>[1]FST!D80</f>
        <v>117</v>
      </c>
      <c r="G128" s="62">
        <f>[1]FST!F80</f>
        <v>48.1</v>
      </c>
      <c r="H128" s="62">
        <f>[1]FST!H80</f>
        <v>22</v>
      </c>
      <c r="I128" s="62">
        <f>[1]FST!J80</f>
        <v>19.3</v>
      </c>
      <c r="J128" s="62">
        <f t="shared" si="2"/>
        <v>206.4</v>
      </c>
      <c r="K128" s="49"/>
      <c r="L128" s="50">
        <v>80.8</v>
      </c>
      <c r="M128" s="50"/>
      <c r="N128" s="50"/>
      <c r="O128" s="50"/>
      <c r="P128" s="79"/>
    </row>
    <row r="129" spans="1:16">
      <c r="A129" s="76"/>
      <c r="B129" s="36"/>
      <c r="C129" s="56" t="str">
        <f>[1]FST!C81</f>
        <v>Waste Solids Processing</v>
      </c>
      <c r="D129" s="62">
        <v>43.5</v>
      </c>
      <c r="E129" s="63"/>
      <c r="F129" s="62">
        <f>[1]FST!D81</f>
        <v>21</v>
      </c>
      <c r="G129" s="62">
        <f>[1]FST!F81</f>
        <v>5.9</v>
      </c>
      <c r="H129" s="62">
        <f>[1]FST!H81</f>
        <v>3</v>
      </c>
      <c r="I129" s="62">
        <f>[1]FST!J81</f>
        <v>22.7</v>
      </c>
      <c r="J129" s="62">
        <f t="shared" si="2"/>
        <v>52.599999999999994</v>
      </c>
      <c r="K129" s="49"/>
      <c r="L129" s="50">
        <v>16.7</v>
      </c>
      <c r="M129" s="50"/>
      <c r="N129" s="50"/>
      <c r="O129" s="50"/>
      <c r="P129" s="79"/>
    </row>
    <row r="130" spans="1:16">
      <c r="A130" s="76"/>
      <c r="B130" s="36"/>
      <c r="C130" s="56" t="str">
        <f>[1]FST!C82</f>
        <v>Vac Truck Water Disposal</v>
      </c>
      <c r="D130" s="62">
        <v>4</v>
      </c>
      <c r="E130" s="63"/>
      <c r="F130" s="62">
        <f>[1]FST!D82</f>
        <v>39</v>
      </c>
      <c r="G130" s="62">
        <f>[1]FST!F82</f>
        <v>3</v>
      </c>
      <c r="H130" s="62">
        <f>[1]FST!H82</f>
        <v>0</v>
      </c>
      <c r="I130" s="62">
        <f>[1]FST!J82</f>
        <v>0</v>
      </c>
      <c r="J130" s="62">
        <f t="shared" si="2"/>
        <v>42</v>
      </c>
      <c r="K130" s="49"/>
      <c r="L130" s="50"/>
      <c r="M130" s="50"/>
      <c r="N130" s="50"/>
      <c r="O130" s="50"/>
      <c r="P130" s="79"/>
    </row>
    <row r="131" spans="1:16">
      <c r="A131" s="76"/>
      <c r="B131" s="36"/>
      <c r="C131" s="68" t="str">
        <f>[1]FST!C83</f>
        <v>Truck Flush</v>
      </c>
      <c r="D131" s="59">
        <v>33</v>
      </c>
      <c r="E131" s="58"/>
      <c r="F131" s="59">
        <f>[1]FST!D83</f>
        <v>19</v>
      </c>
      <c r="G131" s="59">
        <f>[1]FST!F83</f>
        <v>4</v>
      </c>
      <c r="H131" s="59">
        <f>[1]FST!H83</f>
        <v>2</v>
      </c>
      <c r="I131" s="59">
        <f>[1]FST!J83</f>
        <v>3</v>
      </c>
      <c r="J131" s="59">
        <f t="shared" si="2"/>
        <v>28</v>
      </c>
      <c r="K131" s="49"/>
      <c r="L131" s="60">
        <v>15</v>
      </c>
      <c r="M131" s="60"/>
      <c r="N131" s="60">
        <v>1</v>
      </c>
      <c r="O131" s="60"/>
      <c r="P131" s="83"/>
    </row>
    <row r="132" spans="1:16">
      <c r="A132" s="76"/>
      <c r="B132" s="36"/>
      <c r="C132" s="56" t="s">
        <v>270</v>
      </c>
      <c r="D132" s="62"/>
      <c r="E132" s="63"/>
      <c r="F132" s="62"/>
      <c r="G132" s="62"/>
      <c r="H132" s="62"/>
      <c r="I132" s="62"/>
      <c r="J132" s="62"/>
      <c r="K132" s="64"/>
      <c r="L132" s="50">
        <v>3</v>
      </c>
      <c r="M132" s="50"/>
      <c r="N132" s="50"/>
      <c r="O132" s="50"/>
      <c r="P132" s="79"/>
    </row>
    <row r="133" spans="1:16">
      <c r="A133" s="81" t="s">
        <v>232</v>
      </c>
      <c r="B133" s="52"/>
      <c r="C133" s="52"/>
      <c r="D133" s="53"/>
      <c r="E133" s="54"/>
      <c r="F133" s="53"/>
      <c r="G133" s="53"/>
      <c r="H133" s="53"/>
      <c r="I133" s="53"/>
      <c r="J133" s="53">
        <f>SUM(J121:J131)</f>
        <v>703</v>
      </c>
      <c r="K133" s="49"/>
      <c r="L133" s="52"/>
      <c r="M133" s="52"/>
      <c r="N133" s="52"/>
      <c r="O133" s="52"/>
      <c r="P133" s="85"/>
    </row>
    <row r="134" spans="1:16">
      <c r="A134" s="84" t="s">
        <v>261</v>
      </c>
      <c r="B134" s="55">
        <v>707077</v>
      </c>
      <c r="C134" s="56" t="str">
        <f>[1]FST!C10</f>
        <v>Produced Water Disposal</v>
      </c>
      <c r="D134" s="62">
        <v>54.4</v>
      </c>
      <c r="E134" s="63"/>
      <c r="F134" s="62">
        <f>[1]FST!D10</f>
        <v>0</v>
      </c>
      <c r="G134" s="62">
        <f>[1]FST!F10</f>
        <v>10.4</v>
      </c>
      <c r="H134" s="62">
        <f>[1]FST!H10</f>
        <v>3.5</v>
      </c>
      <c r="I134" s="62">
        <f>[1]FST!J10</f>
        <v>1.1000000000000001</v>
      </c>
      <c r="J134" s="62">
        <f t="shared" ref="J134:J160" si="5">SUM(F134:I134)</f>
        <v>15</v>
      </c>
      <c r="K134" s="49"/>
      <c r="L134" s="50"/>
      <c r="M134" s="50">
        <v>10.8</v>
      </c>
      <c r="N134" s="50"/>
      <c r="O134" s="50"/>
      <c r="P134" s="79"/>
    </row>
    <row r="135" spans="1:16">
      <c r="A135" s="76"/>
      <c r="B135" s="55">
        <v>902406</v>
      </c>
      <c r="C135" s="56" t="str">
        <f>[1]FST!C11</f>
        <v>Emulsion Treating</v>
      </c>
      <c r="D135" s="62">
        <v>4579.2</v>
      </c>
      <c r="E135" s="63"/>
      <c r="F135" s="62">
        <f>[1]FST!D11</f>
        <v>1584</v>
      </c>
      <c r="G135" s="62">
        <f>[1]FST!F11</f>
        <v>1646.8</v>
      </c>
      <c r="H135" s="62">
        <f>[1]FST!H11</f>
        <v>1538.5</v>
      </c>
      <c r="I135" s="62">
        <f>[1]FST!J11</f>
        <v>2167.8000000000002</v>
      </c>
      <c r="J135" s="62">
        <f t="shared" si="5"/>
        <v>6937.1</v>
      </c>
      <c r="K135" s="49"/>
      <c r="L135" s="50"/>
      <c r="M135" s="50">
        <v>2303.1</v>
      </c>
      <c r="N135" s="50">
        <v>1294.0999999999999</v>
      </c>
      <c r="O135" s="50"/>
      <c r="P135" s="79"/>
    </row>
    <row r="136" spans="1:16">
      <c r="A136" s="76"/>
      <c r="B136" s="36"/>
      <c r="C136" s="56" t="str">
        <f>[1]FST!C12</f>
        <v>Emulsion Water Disposal</v>
      </c>
      <c r="D136" s="62">
        <v>1520.3</v>
      </c>
      <c r="E136" s="63"/>
      <c r="F136" s="62">
        <f>[1]FST!D12</f>
        <v>434.5</v>
      </c>
      <c r="G136" s="62">
        <f>[1]FST!F12</f>
        <v>393.3</v>
      </c>
      <c r="H136" s="62">
        <f>[1]FST!H12</f>
        <v>579.4</v>
      </c>
      <c r="I136" s="62">
        <f>[1]FST!J12</f>
        <v>634.1</v>
      </c>
      <c r="J136" s="62">
        <f t="shared" si="5"/>
        <v>2041.2999999999997</v>
      </c>
      <c r="K136" s="49"/>
      <c r="L136" s="50"/>
      <c r="M136" s="50">
        <v>713</v>
      </c>
      <c r="N136" s="50">
        <v>535.1</v>
      </c>
      <c r="O136" s="50"/>
      <c r="P136" s="79"/>
    </row>
    <row r="137" spans="1:16">
      <c r="A137" s="76"/>
      <c r="B137" s="36"/>
      <c r="C137" s="56" t="str">
        <f>[1]FST!C13</f>
        <v>Emulsion Recovered Oil</v>
      </c>
      <c r="D137" s="62">
        <v>3058.9</v>
      </c>
      <c r="E137" s="63"/>
      <c r="F137" s="62">
        <f>[1]FST!D13</f>
        <v>1149.5</v>
      </c>
      <c r="G137" s="62">
        <f>[1]FST!F13</f>
        <v>1253.5</v>
      </c>
      <c r="H137" s="62">
        <f>[1]FST!H13</f>
        <v>959.1</v>
      </c>
      <c r="I137" s="62">
        <f>[1]FST!J13</f>
        <v>1533.7</v>
      </c>
      <c r="J137" s="62">
        <f t="shared" si="5"/>
        <v>4895.8</v>
      </c>
      <c r="K137" s="49"/>
      <c r="L137" s="50"/>
      <c r="M137" s="50">
        <v>1590.1</v>
      </c>
      <c r="N137" s="50">
        <v>759</v>
      </c>
      <c r="O137" s="50"/>
      <c r="P137" s="79"/>
    </row>
    <row r="138" spans="1:16">
      <c r="A138" s="76"/>
      <c r="B138" s="36"/>
      <c r="C138" s="56" t="s">
        <v>191</v>
      </c>
      <c r="D138" s="62"/>
      <c r="E138" s="63"/>
      <c r="F138" s="62"/>
      <c r="G138" s="62"/>
      <c r="H138" s="62"/>
      <c r="I138" s="62"/>
      <c r="J138" s="62"/>
      <c r="K138" s="49"/>
      <c r="L138" s="50">
        <v>23.1</v>
      </c>
      <c r="M138" s="50"/>
      <c r="N138" s="50"/>
      <c r="O138" s="50"/>
      <c r="P138" s="79"/>
    </row>
    <row r="139" spans="1:16">
      <c r="A139" s="76"/>
      <c r="B139" s="36"/>
      <c r="C139" s="56" t="s">
        <v>192</v>
      </c>
      <c r="D139" s="62"/>
      <c r="E139" s="63"/>
      <c r="F139" s="62"/>
      <c r="G139" s="62"/>
      <c r="H139" s="62"/>
      <c r="I139" s="62"/>
      <c r="J139" s="62"/>
      <c r="K139" s="49"/>
      <c r="L139" s="50">
        <v>3.3</v>
      </c>
      <c r="M139" s="50"/>
      <c r="N139" s="50"/>
      <c r="O139" s="50"/>
      <c r="P139" s="79"/>
    </row>
    <row r="140" spans="1:16">
      <c r="A140" s="76"/>
      <c r="B140" s="36"/>
      <c r="C140" s="56" t="str">
        <f>[1]FST!C14</f>
        <v>Dry Oil Terminalling</v>
      </c>
      <c r="D140" s="62">
        <v>408.7</v>
      </c>
      <c r="E140" s="63"/>
      <c r="F140" s="62">
        <f>[1]FST!D14</f>
        <v>421.4</v>
      </c>
      <c r="G140" s="62">
        <f>[1]FST!F14</f>
        <v>1436.2</v>
      </c>
      <c r="H140" s="62">
        <f>[1]FST!H14</f>
        <v>30.1</v>
      </c>
      <c r="I140" s="62">
        <f>[1]FST!J14</f>
        <v>166.3</v>
      </c>
      <c r="J140" s="62">
        <f t="shared" si="5"/>
        <v>2054</v>
      </c>
      <c r="K140" s="49"/>
      <c r="L140" s="50"/>
      <c r="M140" s="50">
        <v>2036.9</v>
      </c>
      <c r="N140" s="50">
        <v>52.5</v>
      </c>
      <c r="O140" s="50"/>
      <c r="P140" s="79"/>
    </row>
    <row r="141" spans="1:16">
      <c r="A141" s="76"/>
      <c r="B141" s="36"/>
      <c r="C141" s="56" t="str">
        <f>[1]FST!C15</f>
        <v>Dry Oil Terminalling Water</v>
      </c>
      <c r="D141" s="62">
        <v>0.8</v>
      </c>
      <c r="E141" s="63"/>
      <c r="F141" s="62">
        <f>[1]FST!D15</f>
        <v>0.8</v>
      </c>
      <c r="G141" s="62">
        <f>[1]FST!F15</f>
        <v>1.1000000000000001</v>
      </c>
      <c r="H141" s="62">
        <f>[1]FST!H15</f>
        <v>0.1</v>
      </c>
      <c r="I141" s="62">
        <f>[1]FST!J15</f>
        <v>0.2</v>
      </c>
      <c r="J141" s="62">
        <f t="shared" si="5"/>
        <v>2.2000000000000002</v>
      </c>
      <c r="K141" s="49"/>
      <c r="L141" s="50"/>
      <c r="M141" s="50">
        <v>4</v>
      </c>
      <c r="N141" s="50">
        <v>0.1</v>
      </c>
      <c r="O141" s="50"/>
      <c r="P141" s="79"/>
    </row>
    <row r="142" spans="1:16">
      <c r="A142" s="76"/>
      <c r="B142" s="36"/>
      <c r="C142" s="56" t="str">
        <f>[1]FST!C16</f>
        <v>Dry Oil Terminalling Oil</v>
      </c>
      <c r="D142" s="62">
        <v>407.9</v>
      </c>
      <c r="E142" s="63"/>
      <c r="F142" s="62">
        <f>[1]FST!D16</f>
        <v>420.6</v>
      </c>
      <c r="G142" s="62">
        <f>[1]FST!F16</f>
        <v>1435.1</v>
      </c>
      <c r="H142" s="62">
        <f>[1]FST!H16</f>
        <v>30</v>
      </c>
      <c r="I142" s="62">
        <f>[1]FST!J16</f>
        <v>166.1</v>
      </c>
      <c r="J142" s="62">
        <f t="shared" si="5"/>
        <v>2051.7999999999997</v>
      </c>
      <c r="K142" s="49"/>
      <c r="L142" s="50"/>
      <c r="M142" s="50">
        <v>2032.9</v>
      </c>
      <c r="N142" s="50">
        <v>52.4</v>
      </c>
      <c r="O142" s="50"/>
      <c r="P142" s="79"/>
    </row>
    <row r="143" spans="1:16">
      <c r="A143" s="76"/>
      <c r="B143" s="36"/>
      <c r="C143" s="56" t="str">
        <f>[1]FST!C85</f>
        <v>Waste Water Disposal</v>
      </c>
      <c r="D143" s="62"/>
      <c r="E143" s="63"/>
      <c r="F143" s="62">
        <f>[1]FST!D85</f>
        <v>0</v>
      </c>
      <c r="G143" s="62">
        <f>[1]FST!F85</f>
        <v>0</v>
      </c>
      <c r="H143" s="62">
        <f>[1]FST!H85</f>
        <v>0</v>
      </c>
      <c r="I143" s="62">
        <f>[1]FST!J85</f>
        <v>4.0999999999999996</v>
      </c>
      <c r="J143" s="62">
        <f t="shared" si="5"/>
        <v>4.0999999999999996</v>
      </c>
      <c r="K143" s="49"/>
      <c r="L143" s="50"/>
      <c r="M143" s="50"/>
      <c r="N143" s="50">
        <v>659.4</v>
      </c>
      <c r="O143" s="50"/>
      <c r="P143" s="79"/>
    </row>
    <row r="144" spans="1:16">
      <c r="A144" s="76"/>
      <c r="B144" s="36"/>
      <c r="C144" s="56" t="str">
        <f>[1]FST!C86</f>
        <v>Completion Fluids Processing - Wet LSW</v>
      </c>
      <c r="D144" s="62">
        <v>40.1</v>
      </c>
      <c r="E144" s="63"/>
      <c r="F144" s="62">
        <f>[1]FST!D86</f>
        <v>0</v>
      </c>
      <c r="G144" s="62">
        <f>[1]FST!F86</f>
        <v>7.4</v>
      </c>
      <c r="H144" s="62">
        <f>[1]FST!H86</f>
        <v>0</v>
      </c>
      <c r="I144" s="62">
        <f>[1]FST!J86</f>
        <v>230.5</v>
      </c>
      <c r="J144" s="62">
        <f t="shared" si="5"/>
        <v>237.9</v>
      </c>
      <c r="K144" s="49"/>
      <c r="L144" s="50"/>
      <c r="M144" s="50"/>
      <c r="N144" s="50"/>
      <c r="O144" s="50"/>
      <c r="P144" s="79"/>
    </row>
    <row r="145" spans="1:16">
      <c r="A145" s="76"/>
      <c r="B145" s="36"/>
      <c r="C145" s="56" t="str">
        <f>[1]FST!C87</f>
        <v>Completion Fluids Water Disposal - Wet LSW</v>
      </c>
      <c r="D145" s="62">
        <v>30.6</v>
      </c>
      <c r="E145" s="63"/>
      <c r="F145" s="62">
        <f>[1]FST!D87</f>
        <v>0</v>
      </c>
      <c r="G145" s="62">
        <f>[1]FST!F87</f>
        <v>7.2</v>
      </c>
      <c r="H145" s="62">
        <f>[1]FST!H87</f>
        <v>0</v>
      </c>
      <c r="I145" s="62">
        <f>[1]FST!J87</f>
        <v>89</v>
      </c>
      <c r="J145" s="62">
        <f t="shared" si="5"/>
        <v>96.2</v>
      </c>
      <c r="K145" s="49"/>
      <c r="L145" s="50"/>
      <c r="M145" s="50"/>
      <c r="N145" s="50"/>
      <c r="O145" s="50"/>
      <c r="P145" s="79"/>
    </row>
    <row r="146" spans="1:16">
      <c r="A146" s="76"/>
      <c r="B146" s="36"/>
      <c r="C146" s="56" t="str">
        <f>[1]FST!C88</f>
        <v>Completion Fluids Processing - Wet C5</v>
      </c>
      <c r="D146" s="62">
        <v>32.4</v>
      </c>
      <c r="E146" s="63"/>
      <c r="F146" s="62">
        <f>[1]FST!D88</f>
        <v>0</v>
      </c>
      <c r="G146" s="62">
        <f>[1]FST!F88</f>
        <v>0</v>
      </c>
      <c r="H146" s="62">
        <f>[1]FST!H88</f>
        <v>0</v>
      </c>
      <c r="I146" s="62">
        <f>[1]FST!J88</f>
        <v>3.9</v>
      </c>
      <c r="J146" s="62">
        <f t="shared" si="5"/>
        <v>3.9</v>
      </c>
      <c r="K146" s="49"/>
      <c r="L146" s="50"/>
      <c r="M146" s="50"/>
      <c r="N146" s="50"/>
      <c r="O146" s="50"/>
      <c r="P146" s="79"/>
    </row>
    <row r="147" spans="1:16">
      <c r="A147" s="76"/>
      <c r="B147" s="36"/>
      <c r="C147" s="56" t="str">
        <f>[1]FST!C89</f>
        <v>Completion Fluids Water Disposal - Wet C5</v>
      </c>
      <c r="D147" s="62">
        <v>3.6</v>
      </c>
      <c r="E147" s="63"/>
      <c r="F147" s="62">
        <f>[1]FST!D89</f>
        <v>0</v>
      </c>
      <c r="G147" s="62">
        <f>[1]FST!F89</f>
        <v>0</v>
      </c>
      <c r="H147" s="62">
        <f>[1]FST!H89</f>
        <v>0</v>
      </c>
      <c r="I147" s="62">
        <f>[1]FST!J89</f>
        <v>1.7</v>
      </c>
      <c r="J147" s="62">
        <f t="shared" si="5"/>
        <v>1.7</v>
      </c>
      <c r="K147" s="49"/>
      <c r="L147" s="50"/>
      <c r="M147" s="50"/>
      <c r="N147" s="50"/>
      <c r="O147" s="50"/>
      <c r="P147" s="79"/>
    </row>
    <row r="148" spans="1:16">
      <c r="A148" s="76"/>
      <c r="B148" s="36"/>
      <c r="C148" s="56" t="s">
        <v>202</v>
      </c>
      <c r="D148" s="62"/>
      <c r="E148" s="63"/>
      <c r="F148" s="62"/>
      <c r="G148" s="62"/>
      <c r="H148" s="62"/>
      <c r="I148" s="62"/>
      <c r="J148" s="62"/>
      <c r="K148" s="49"/>
      <c r="L148" s="50"/>
      <c r="M148" s="50">
        <v>7.2</v>
      </c>
      <c r="N148" s="50">
        <v>2</v>
      </c>
      <c r="O148" s="50"/>
      <c r="P148" s="79"/>
    </row>
    <row r="149" spans="1:16">
      <c r="A149" s="76"/>
      <c r="B149" s="36"/>
      <c r="C149" s="56" t="s">
        <v>306</v>
      </c>
      <c r="D149" s="62"/>
      <c r="E149" s="63"/>
      <c r="F149" s="62"/>
      <c r="G149" s="62"/>
      <c r="H149" s="62"/>
      <c r="I149" s="62"/>
      <c r="J149" s="62"/>
      <c r="K149" s="49"/>
      <c r="L149" s="50"/>
      <c r="M149" s="50"/>
      <c r="N149" s="50">
        <v>70.2</v>
      </c>
      <c r="O149" s="50"/>
      <c r="P149" s="79"/>
    </row>
    <row r="150" spans="1:16">
      <c r="A150" s="76"/>
      <c r="B150" s="36"/>
      <c r="C150" s="56" t="str">
        <f>[1]FST!C90</f>
        <v>Waste Processing</v>
      </c>
      <c r="D150" s="62">
        <v>2493.4</v>
      </c>
      <c r="E150" s="63"/>
      <c r="F150" s="62">
        <f>[1]FST!D90</f>
        <v>424.5</v>
      </c>
      <c r="G150" s="62">
        <f>[1]FST!F90</f>
        <v>508.4</v>
      </c>
      <c r="H150" s="62">
        <f>[1]FST!H90</f>
        <v>372.5</v>
      </c>
      <c r="I150" s="62">
        <f>[1]FST!J90</f>
        <v>178.8</v>
      </c>
      <c r="J150" s="62">
        <f t="shared" si="5"/>
        <v>1484.2</v>
      </c>
      <c r="K150" s="49"/>
      <c r="L150" s="50">
        <v>236.4</v>
      </c>
      <c r="M150" s="50">
        <v>660.2</v>
      </c>
      <c r="N150" s="50">
        <v>792.3</v>
      </c>
      <c r="O150" s="50"/>
      <c r="P150" s="79"/>
    </row>
    <row r="151" spans="1:16">
      <c r="A151" s="76"/>
      <c r="B151" s="36"/>
      <c r="C151" s="56" t="str">
        <f>[1]FST!C91</f>
        <v>Waste Water Processing</v>
      </c>
      <c r="D151" s="62">
        <v>1417.4</v>
      </c>
      <c r="E151" s="63"/>
      <c r="F151" s="62">
        <f>[1]FST!D91</f>
        <v>258.5</v>
      </c>
      <c r="G151" s="62">
        <f>[1]FST!F91</f>
        <v>261.7</v>
      </c>
      <c r="H151" s="62">
        <f>[1]FST!H91</f>
        <v>260.60000000000002</v>
      </c>
      <c r="I151" s="62">
        <f>[1]FST!J91</f>
        <v>118.9</v>
      </c>
      <c r="J151" s="62">
        <f t="shared" si="5"/>
        <v>899.7</v>
      </c>
      <c r="K151" s="49"/>
      <c r="L151" s="50">
        <v>150</v>
      </c>
      <c r="M151" s="50">
        <v>425.2</v>
      </c>
      <c r="N151" s="50"/>
      <c r="O151" s="50"/>
      <c r="P151" s="79"/>
    </row>
    <row r="152" spans="1:16">
      <c r="A152" s="76"/>
      <c r="B152" s="36"/>
      <c r="C152" s="56" t="str">
        <f>[1]FST!C92</f>
        <v>Waste Solids Processing</v>
      </c>
      <c r="D152" s="62">
        <v>414.7</v>
      </c>
      <c r="E152" s="63"/>
      <c r="F152" s="62">
        <f>[1]FST!D92</f>
        <v>37.5</v>
      </c>
      <c r="G152" s="62">
        <f>[1]FST!F92</f>
        <v>97.2</v>
      </c>
      <c r="H152" s="62">
        <f>[1]FST!H92</f>
        <v>55</v>
      </c>
      <c r="I152" s="62">
        <f>[1]FST!J92</f>
        <v>31.7</v>
      </c>
      <c r="J152" s="62">
        <f t="shared" si="5"/>
        <v>221.39999999999998</v>
      </c>
      <c r="K152" s="49"/>
      <c r="L152" s="50">
        <v>42.5</v>
      </c>
      <c r="M152" s="50">
        <v>97.2</v>
      </c>
      <c r="N152" s="50"/>
      <c r="O152" s="50"/>
      <c r="P152" s="79"/>
    </row>
    <row r="153" spans="1:16">
      <c r="A153" s="76"/>
      <c r="B153" s="36"/>
      <c r="C153" s="56" t="str">
        <f>[1]FST!C93</f>
        <v>Drilling Mud Processing</v>
      </c>
      <c r="D153" s="62">
        <v>349</v>
      </c>
      <c r="E153" s="63"/>
      <c r="F153" s="62">
        <f>[1]FST!D93</f>
        <v>4.5</v>
      </c>
      <c r="G153" s="62">
        <f>[1]FST!F93</f>
        <v>8</v>
      </c>
      <c r="H153" s="62">
        <f>[1]FST!H93</f>
        <v>8</v>
      </c>
      <c r="I153" s="62">
        <f>[1]FST!J93</f>
        <v>0</v>
      </c>
      <c r="J153" s="62">
        <f t="shared" si="5"/>
        <v>20.5</v>
      </c>
      <c r="K153" s="49"/>
      <c r="L153" s="50"/>
      <c r="M153" s="50">
        <v>4.5</v>
      </c>
      <c r="N153" s="50">
        <v>60</v>
      </c>
      <c r="O153" s="50"/>
      <c r="P153" s="79"/>
    </row>
    <row r="154" spans="1:16">
      <c r="A154" s="76"/>
      <c r="B154" s="36"/>
      <c r="C154" s="56" t="str">
        <f>[1]FST!C94</f>
        <v>Vac Truck Water Disposal</v>
      </c>
      <c r="D154" s="62">
        <v>779.8</v>
      </c>
      <c r="E154" s="63"/>
      <c r="F154" s="62">
        <f>[1]FST!D94</f>
        <v>250.5</v>
      </c>
      <c r="G154" s="62">
        <f>[1]FST!F94</f>
        <v>155</v>
      </c>
      <c r="H154" s="62">
        <f>[1]FST!H94</f>
        <v>118.5</v>
      </c>
      <c r="I154" s="62">
        <f>[1]FST!J94</f>
        <v>51</v>
      </c>
      <c r="J154" s="62">
        <f t="shared" si="5"/>
        <v>575</v>
      </c>
      <c r="K154" s="49"/>
      <c r="L154" s="50">
        <v>93</v>
      </c>
      <c r="M154" s="50">
        <v>282.3</v>
      </c>
      <c r="N154" s="50">
        <v>219.5</v>
      </c>
      <c r="O154" s="50"/>
      <c r="P154" s="79"/>
    </row>
    <row r="155" spans="1:16">
      <c r="A155" s="76"/>
      <c r="B155" s="36"/>
      <c r="C155" s="56" t="str">
        <f>[1]FST!C95</f>
        <v>Vac Truck Solids Disposal</v>
      </c>
      <c r="D155" s="62">
        <v>245</v>
      </c>
      <c r="E155" s="63"/>
      <c r="F155" s="62">
        <f>[1]FST!D95</f>
        <v>0</v>
      </c>
      <c r="G155" s="62">
        <f>[1]FST!F95</f>
        <v>16.5</v>
      </c>
      <c r="H155" s="62">
        <f>[1]FST!H95</f>
        <v>31</v>
      </c>
      <c r="I155" s="62">
        <f>[1]FST!J95</f>
        <v>0</v>
      </c>
      <c r="J155" s="62">
        <f t="shared" si="5"/>
        <v>47.5</v>
      </c>
      <c r="K155" s="49"/>
      <c r="L155" s="50">
        <v>41</v>
      </c>
      <c r="M155" s="50">
        <v>24.5</v>
      </c>
      <c r="N155" s="50">
        <v>19.5</v>
      </c>
      <c r="O155" s="50"/>
      <c r="P155" s="79"/>
    </row>
    <row r="156" spans="1:16">
      <c r="A156" s="76"/>
      <c r="B156" s="36"/>
      <c r="C156" s="56" t="str">
        <f>[1]FST!C96</f>
        <v>Truck Flush</v>
      </c>
      <c r="D156" s="62">
        <v>495</v>
      </c>
      <c r="E156" s="63"/>
      <c r="F156" s="62">
        <f>[1]FST!D96</f>
        <v>112</v>
      </c>
      <c r="G156" s="62">
        <f>[1]FST!F96</f>
        <v>96.5</v>
      </c>
      <c r="H156" s="62">
        <f>[1]FST!H96</f>
        <v>57</v>
      </c>
      <c r="I156" s="62">
        <f>[1]FST!J96</f>
        <v>57</v>
      </c>
      <c r="J156" s="62">
        <f t="shared" si="5"/>
        <v>322.5</v>
      </c>
      <c r="K156" s="49"/>
      <c r="L156" s="50">
        <v>69</v>
      </c>
      <c r="M156" s="50">
        <v>97</v>
      </c>
      <c r="N156" s="50">
        <v>80</v>
      </c>
      <c r="O156" s="50"/>
      <c r="P156" s="79"/>
    </row>
    <row r="157" spans="1:16">
      <c r="A157" s="76"/>
      <c r="B157" s="36"/>
      <c r="C157" s="56" t="str">
        <f>[1]FST!C97</f>
        <v>Truck Steam</v>
      </c>
      <c r="D157" s="62">
        <v>5</v>
      </c>
      <c r="E157" s="63"/>
      <c r="F157" s="62">
        <f>[1]FST!D97</f>
        <v>3</v>
      </c>
      <c r="G157" s="62">
        <f>[1]FST!F97</f>
        <v>1</v>
      </c>
      <c r="H157" s="62">
        <f>[1]FST!H97</f>
        <v>0</v>
      </c>
      <c r="I157" s="62">
        <f>[1]FST!J97</f>
        <v>0</v>
      </c>
      <c r="J157" s="62">
        <f t="shared" si="5"/>
        <v>4</v>
      </c>
      <c r="K157" s="49"/>
      <c r="L157" s="50"/>
      <c r="M157" s="50"/>
      <c r="N157" s="50"/>
      <c r="O157" s="50"/>
      <c r="P157" s="79"/>
    </row>
    <row r="158" spans="1:16">
      <c r="A158" s="76"/>
      <c r="B158" s="36"/>
      <c r="C158" s="56" t="str">
        <f>[1]FST!C98</f>
        <v>Fresh Water Sales</v>
      </c>
      <c r="D158" s="62">
        <v>7.5</v>
      </c>
      <c r="E158" s="63"/>
      <c r="F158" s="62">
        <f>[1]FST!D98</f>
        <v>23</v>
      </c>
      <c r="G158" s="62">
        <f>[1]FST!F98</f>
        <v>0</v>
      </c>
      <c r="H158" s="62">
        <f>[1]FST!H98</f>
        <v>13.5</v>
      </c>
      <c r="I158" s="62">
        <f>[1]FST!J98</f>
        <v>26</v>
      </c>
      <c r="J158" s="62">
        <f t="shared" si="5"/>
        <v>62.5</v>
      </c>
      <c r="K158" s="49"/>
      <c r="L158" s="50">
        <v>7</v>
      </c>
      <c r="M158" s="50">
        <v>3</v>
      </c>
      <c r="N158" s="50"/>
      <c r="O158" s="50"/>
      <c r="P158" s="79"/>
    </row>
    <row r="159" spans="1:16">
      <c r="A159" s="76"/>
      <c r="B159" s="36"/>
      <c r="C159" s="56" t="s">
        <v>217</v>
      </c>
      <c r="D159" s="62">
        <v>338.5</v>
      </c>
      <c r="E159" s="63"/>
      <c r="F159" s="62"/>
      <c r="G159" s="62"/>
      <c r="H159" s="62"/>
      <c r="I159" s="62"/>
      <c r="J159" s="62"/>
      <c r="K159" s="49"/>
      <c r="L159" s="50"/>
      <c r="M159" s="50"/>
      <c r="N159" s="50"/>
      <c r="O159" s="50"/>
      <c r="P159" s="79"/>
    </row>
    <row r="160" spans="1:16">
      <c r="A160" s="76"/>
      <c r="B160" s="36"/>
      <c r="C160" s="56" t="str">
        <f>[1]FST!C99</f>
        <v>H2S Scavenger</v>
      </c>
      <c r="D160" s="62"/>
      <c r="E160" s="63"/>
      <c r="F160" s="62">
        <f>[1]FST!D99</f>
        <v>2</v>
      </c>
      <c r="G160" s="62">
        <f>[1]FST!F99</f>
        <v>0</v>
      </c>
      <c r="H160" s="62">
        <f>[1]FST!H99</f>
        <v>0</v>
      </c>
      <c r="I160" s="62">
        <f>[1]FST!J99</f>
        <v>0</v>
      </c>
      <c r="J160" s="62">
        <f t="shared" si="5"/>
        <v>2</v>
      </c>
      <c r="K160" s="49"/>
      <c r="L160" s="50"/>
      <c r="M160" s="50"/>
      <c r="N160" s="50"/>
      <c r="O160" s="50"/>
      <c r="P160" s="79"/>
    </row>
    <row r="161" spans="1:16">
      <c r="A161" s="81" t="s">
        <v>233</v>
      </c>
      <c r="B161" s="52"/>
      <c r="C161" s="52"/>
      <c r="D161" s="53"/>
      <c r="E161" s="54"/>
      <c r="F161" s="53"/>
      <c r="G161" s="53"/>
      <c r="H161" s="53"/>
      <c r="I161" s="53"/>
      <c r="J161" s="53">
        <f>SUM(J134:J160)</f>
        <v>21980.300000000007</v>
      </c>
      <c r="K161" s="49"/>
      <c r="L161" s="52"/>
      <c r="M161" s="52"/>
      <c r="N161" s="52"/>
      <c r="O161" s="52"/>
      <c r="P161" s="85"/>
    </row>
    <row r="162" spans="1:16">
      <c r="A162" s="84" t="s">
        <v>262</v>
      </c>
      <c r="B162" s="55">
        <v>707077</v>
      </c>
      <c r="C162" s="56" t="str">
        <f>[1]FST!C101</f>
        <v>Produced Water Disposal</v>
      </c>
      <c r="D162" s="62">
        <v>2920.3</v>
      </c>
      <c r="E162" s="63"/>
      <c r="F162" s="62">
        <f>[1]FST!D101</f>
        <v>611.79999999999995</v>
      </c>
      <c r="G162" s="62">
        <f>[1]FST!F101</f>
        <v>524.9</v>
      </c>
      <c r="H162" s="62">
        <f>[1]FST!H101</f>
        <v>408.4</v>
      </c>
      <c r="I162" s="62">
        <f>[1]FST!J101</f>
        <v>466</v>
      </c>
      <c r="J162" s="62">
        <f t="shared" ref="J162:J168" si="6">SUM(F162:I162)</f>
        <v>2011.1</v>
      </c>
      <c r="K162" s="49"/>
      <c r="L162" s="50">
        <v>504.1</v>
      </c>
      <c r="M162" s="50"/>
      <c r="N162" s="50">
        <v>871.9</v>
      </c>
      <c r="O162" s="50"/>
      <c r="P162" s="79"/>
    </row>
    <row r="163" spans="1:16">
      <c r="A163" s="84"/>
      <c r="B163" s="55"/>
      <c r="C163" s="56" t="s">
        <v>202</v>
      </c>
      <c r="D163" s="62">
        <v>52</v>
      </c>
      <c r="E163" s="63"/>
      <c r="F163" s="62"/>
      <c r="G163" s="62"/>
      <c r="H163" s="62"/>
      <c r="I163" s="62"/>
      <c r="J163" s="62"/>
      <c r="K163" s="49"/>
      <c r="L163" s="50"/>
      <c r="M163" s="50"/>
      <c r="N163" s="50"/>
      <c r="O163" s="50"/>
      <c r="P163" s="79"/>
    </row>
    <row r="164" spans="1:16">
      <c r="A164" s="84"/>
      <c r="B164" s="55"/>
      <c r="C164" s="56" t="s">
        <v>193</v>
      </c>
      <c r="D164" s="62">
        <v>29.9</v>
      </c>
      <c r="E164" s="63"/>
      <c r="F164" s="62"/>
      <c r="G164" s="62"/>
      <c r="H164" s="62"/>
      <c r="I164" s="62"/>
      <c r="J164" s="62"/>
      <c r="K164" s="49"/>
      <c r="L164" s="50"/>
      <c r="M164" s="50"/>
      <c r="N164" s="50"/>
      <c r="O164" s="50"/>
      <c r="P164" s="79"/>
    </row>
    <row r="165" spans="1:16">
      <c r="A165" s="84"/>
      <c r="B165" s="55"/>
      <c r="C165" s="56" t="s">
        <v>194</v>
      </c>
      <c r="D165" s="62">
        <v>29.6</v>
      </c>
      <c r="E165" s="63"/>
      <c r="F165" s="62"/>
      <c r="G165" s="62"/>
      <c r="H165" s="62"/>
      <c r="I165" s="62"/>
      <c r="J165" s="62"/>
      <c r="K165" s="49"/>
      <c r="L165" s="50"/>
      <c r="M165" s="50"/>
      <c r="N165" s="50"/>
      <c r="O165" s="50"/>
      <c r="P165" s="79"/>
    </row>
    <row r="166" spans="1:16">
      <c r="A166" s="76"/>
      <c r="B166" s="55">
        <v>902406</v>
      </c>
      <c r="C166" s="56" t="str">
        <f>[1]FST!C102</f>
        <v>Flowback Water</v>
      </c>
      <c r="D166" s="62">
        <v>1727</v>
      </c>
      <c r="E166" s="63"/>
      <c r="F166" s="62">
        <f>[1]FST!D102</f>
        <v>60</v>
      </c>
      <c r="G166" s="62">
        <f>[1]FST!F102</f>
        <v>0</v>
      </c>
      <c r="H166" s="62">
        <f>[1]FST!H102</f>
        <v>0</v>
      </c>
      <c r="I166" s="62">
        <f>[1]FST!J102</f>
        <v>0</v>
      </c>
      <c r="J166" s="62">
        <f t="shared" si="6"/>
        <v>60</v>
      </c>
      <c r="K166" s="49"/>
      <c r="L166" s="50"/>
      <c r="M166" s="50"/>
      <c r="N166" s="50">
        <v>310.5</v>
      </c>
      <c r="O166" s="50"/>
      <c r="P166" s="79"/>
    </row>
    <row r="167" spans="1:16">
      <c r="A167" s="76"/>
      <c r="B167" s="36"/>
      <c r="C167" s="56" t="str">
        <f>[1]FST!C103</f>
        <v>Emulsion Treating</v>
      </c>
      <c r="D167" s="62">
        <v>496.4</v>
      </c>
      <c r="E167" s="63"/>
      <c r="F167" s="62">
        <f>[1]FST!D103</f>
        <v>0</v>
      </c>
      <c r="G167" s="62">
        <f>[1]FST!F103</f>
        <v>6</v>
      </c>
      <c r="H167" s="62">
        <f>[1]FST!H103</f>
        <v>0</v>
      </c>
      <c r="I167" s="62">
        <f>[1]FST!J103</f>
        <v>8.5</v>
      </c>
      <c r="J167" s="62">
        <f t="shared" si="6"/>
        <v>14.5</v>
      </c>
      <c r="K167" s="49"/>
      <c r="L167" s="50">
        <v>2360.8000000000002</v>
      </c>
      <c r="M167" s="50"/>
      <c r="N167" s="50">
        <v>14.1</v>
      </c>
      <c r="O167" s="50"/>
      <c r="P167" s="79"/>
    </row>
    <row r="168" spans="1:16">
      <c r="A168" s="76"/>
      <c r="B168" s="36"/>
      <c r="C168" s="68" t="str">
        <f>[1]FST!C104</f>
        <v>Emulsion Water Disposal</v>
      </c>
      <c r="D168" s="59">
        <v>353.3</v>
      </c>
      <c r="E168" s="58"/>
      <c r="F168" s="59">
        <f>[1]FST!D104</f>
        <v>0</v>
      </c>
      <c r="G168" s="59">
        <f>[1]FST!F104</f>
        <v>4.4000000000000004</v>
      </c>
      <c r="H168" s="59">
        <f>[1]FST!H104</f>
        <v>0</v>
      </c>
      <c r="I168" s="59">
        <f>[1]FST!J104</f>
        <v>6</v>
      </c>
      <c r="J168" s="59">
        <f t="shared" si="6"/>
        <v>10.4</v>
      </c>
      <c r="K168" s="49"/>
      <c r="L168" s="60">
        <v>678.5</v>
      </c>
      <c r="M168" s="60"/>
      <c r="N168" s="60">
        <v>9.9</v>
      </c>
      <c r="O168" s="60"/>
      <c r="P168" s="83"/>
    </row>
    <row r="169" spans="1:16">
      <c r="A169" s="76"/>
      <c r="B169" s="36"/>
      <c r="C169" s="56" t="s">
        <v>196</v>
      </c>
      <c r="D169" s="62"/>
      <c r="E169" s="63"/>
      <c r="F169" s="62"/>
      <c r="G169" s="62"/>
      <c r="H169" s="62"/>
      <c r="I169" s="62"/>
      <c r="J169" s="62"/>
      <c r="K169" s="64"/>
      <c r="L169" s="50">
        <v>1673</v>
      </c>
      <c r="M169" s="50"/>
      <c r="N169" s="50"/>
      <c r="O169" s="50"/>
      <c r="P169" s="79"/>
    </row>
    <row r="170" spans="1:16">
      <c r="A170" s="76"/>
      <c r="B170" s="36"/>
      <c r="C170" s="56" t="s">
        <v>225</v>
      </c>
      <c r="D170" s="62"/>
      <c r="E170" s="63"/>
      <c r="F170" s="62"/>
      <c r="G170" s="62"/>
      <c r="H170" s="62"/>
      <c r="I170" s="62"/>
      <c r="J170" s="62"/>
      <c r="K170" s="64"/>
      <c r="L170" s="50">
        <v>265.60000000000002</v>
      </c>
      <c r="M170" s="50"/>
      <c r="N170" s="50"/>
      <c r="O170" s="50"/>
      <c r="P170" s="79"/>
    </row>
    <row r="171" spans="1:16">
      <c r="A171" s="76"/>
      <c r="B171" s="36"/>
      <c r="C171" s="56" t="s">
        <v>226</v>
      </c>
      <c r="D171" s="62"/>
      <c r="E171" s="63"/>
      <c r="F171" s="62"/>
      <c r="G171" s="62"/>
      <c r="H171" s="62"/>
      <c r="I171" s="62"/>
      <c r="J171" s="62"/>
      <c r="K171" s="64"/>
      <c r="L171" s="50">
        <v>0.2</v>
      </c>
      <c r="M171" s="50"/>
      <c r="N171" s="50"/>
      <c r="O171" s="50"/>
      <c r="P171" s="79"/>
    </row>
    <row r="172" spans="1:16">
      <c r="A172" s="76"/>
      <c r="B172" s="36"/>
      <c r="C172" s="56" t="s">
        <v>227</v>
      </c>
      <c r="D172" s="62"/>
      <c r="E172" s="63"/>
      <c r="F172" s="62"/>
      <c r="G172" s="62"/>
      <c r="H172" s="62"/>
      <c r="I172" s="62"/>
      <c r="J172" s="62"/>
      <c r="K172" s="64"/>
      <c r="L172" s="50">
        <v>265.39999999999998</v>
      </c>
      <c r="M172" s="50"/>
      <c r="N172" s="50"/>
      <c r="O172" s="50"/>
      <c r="P172" s="79"/>
    </row>
    <row r="173" spans="1:16">
      <c r="A173" s="81" t="s">
        <v>234</v>
      </c>
      <c r="B173" s="52"/>
      <c r="C173" s="52"/>
      <c r="D173" s="53"/>
      <c r="E173" s="54"/>
      <c r="F173" s="53"/>
      <c r="G173" s="53"/>
      <c r="H173" s="53"/>
      <c r="I173" s="53"/>
      <c r="J173" s="53">
        <f>SUM(J162:J168)</f>
        <v>2096</v>
      </c>
      <c r="K173" s="49"/>
      <c r="L173" s="52"/>
      <c r="M173" s="52"/>
      <c r="N173" s="52"/>
      <c r="O173" s="52"/>
      <c r="P173" s="85"/>
    </row>
    <row r="174" spans="1:16">
      <c r="A174" s="84" t="s">
        <v>263</v>
      </c>
      <c r="B174" s="55">
        <v>707077</v>
      </c>
      <c r="C174" s="56" t="str">
        <f>[1]FST!C106</f>
        <v>Waste Water Disposal</v>
      </c>
      <c r="D174" s="62">
        <v>268</v>
      </c>
      <c r="E174" s="63"/>
      <c r="F174" s="62">
        <f>[1]FST!D106</f>
        <v>77.5</v>
      </c>
      <c r="G174" s="62">
        <f>[1]FST!F106</f>
        <v>0</v>
      </c>
      <c r="H174" s="62">
        <f>[1]FST!H106</f>
        <v>45.4</v>
      </c>
      <c r="I174" s="62">
        <f>[1]FST!J106</f>
        <v>153</v>
      </c>
      <c r="J174" s="62">
        <f t="shared" ref="J174:J196" si="7">SUM(F174:I174)</f>
        <v>275.89999999999998</v>
      </c>
      <c r="K174" s="49"/>
      <c r="L174" s="50">
        <v>74.099999999999994</v>
      </c>
      <c r="M174" s="50"/>
      <c r="N174" s="50">
        <v>269.5</v>
      </c>
      <c r="O174" s="50"/>
      <c r="P174" s="79"/>
    </row>
    <row r="175" spans="1:16">
      <c r="A175" s="76"/>
      <c r="B175" s="55">
        <v>902406</v>
      </c>
      <c r="C175" s="56" t="str">
        <f>[1]FST!C107</f>
        <v>Produced Water Disposal</v>
      </c>
      <c r="D175" s="62">
        <v>12942.9</v>
      </c>
      <c r="E175" s="63"/>
      <c r="F175" s="62">
        <f>[1]FST!D107</f>
        <v>4080</v>
      </c>
      <c r="G175" s="62">
        <f>[1]FST!F107</f>
        <v>5655.8</v>
      </c>
      <c r="H175" s="62">
        <f>[1]FST!H107</f>
        <v>3506.7</v>
      </c>
      <c r="I175" s="62">
        <f>[1]FST!J107</f>
        <v>4289.6000000000004</v>
      </c>
      <c r="J175" s="62">
        <f t="shared" si="7"/>
        <v>17532.099999999999</v>
      </c>
      <c r="K175" s="49"/>
      <c r="L175" s="50">
        <v>10192.700000000001</v>
      </c>
      <c r="M175" s="50"/>
      <c r="N175" s="50">
        <v>5087.8</v>
      </c>
      <c r="O175" s="50"/>
      <c r="P175" s="79"/>
    </row>
    <row r="176" spans="1:16">
      <c r="A176" s="76"/>
      <c r="B176" s="36"/>
      <c r="C176" s="56" t="str">
        <f>[1]FST!C108</f>
        <v>Flowback Water</v>
      </c>
      <c r="D176" s="62">
        <v>852.8</v>
      </c>
      <c r="E176" s="63"/>
      <c r="F176" s="62">
        <f>[1]FST!D108</f>
        <v>735.2</v>
      </c>
      <c r="G176" s="62">
        <f>[1]FST!F108</f>
        <v>1160.7</v>
      </c>
      <c r="H176" s="62">
        <f>[1]FST!H108</f>
        <v>5.8</v>
      </c>
      <c r="I176" s="62">
        <f>[1]FST!J108</f>
        <v>30</v>
      </c>
      <c r="J176" s="62">
        <f t="shared" si="7"/>
        <v>1931.7</v>
      </c>
      <c r="K176" s="49"/>
      <c r="L176" s="50">
        <v>1968.3</v>
      </c>
      <c r="M176" s="50"/>
      <c r="N176" s="50">
        <v>256.89999999999998</v>
      </c>
      <c r="O176" s="50"/>
      <c r="P176" s="79"/>
    </row>
    <row r="177" spans="1:16">
      <c r="A177" s="76"/>
      <c r="B177" s="36"/>
      <c r="C177" s="56" t="str">
        <f>[1]FST!C109</f>
        <v>Emulsion Treating</v>
      </c>
      <c r="D177" s="62">
        <v>10718.2</v>
      </c>
      <c r="E177" s="63"/>
      <c r="F177" s="62">
        <f>[1]FST!D109</f>
        <v>1195.8</v>
      </c>
      <c r="G177" s="62">
        <f>[1]FST!F109</f>
        <v>663.9</v>
      </c>
      <c r="H177" s="62">
        <f>[1]FST!H109</f>
        <v>467.4</v>
      </c>
      <c r="I177" s="62">
        <f>[1]FST!J109</f>
        <v>817</v>
      </c>
      <c r="J177" s="62">
        <f t="shared" si="7"/>
        <v>3144.1</v>
      </c>
      <c r="K177" s="49"/>
      <c r="L177" s="50">
        <v>1623.5</v>
      </c>
      <c r="M177" s="50"/>
      <c r="N177" s="50">
        <v>794.7</v>
      </c>
      <c r="O177" s="50"/>
      <c r="P177" s="79"/>
    </row>
    <row r="178" spans="1:16">
      <c r="A178" s="76"/>
      <c r="B178" s="36"/>
      <c r="C178" s="56" t="str">
        <f>[1]FST!C110</f>
        <v>Emulsion Water Disposal</v>
      </c>
      <c r="D178" s="62">
        <v>9172.2999999999993</v>
      </c>
      <c r="E178" s="63"/>
      <c r="F178" s="62">
        <f>[1]FST!D110</f>
        <v>1013.2</v>
      </c>
      <c r="G178" s="62">
        <f>[1]FST!F110</f>
        <v>472.2</v>
      </c>
      <c r="H178" s="62">
        <f>[1]FST!H110</f>
        <v>324.3</v>
      </c>
      <c r="I178" s="62">
        <f>[1]FST!J110</f>
        <v>656.7</v>
      </c>
      <c r="J178" s="62">
        <f t="shared" si="7"/>
        <v>2466.4</v>
      </c>
      <c r="K178" s="49"/>
      <c r="L178" s="50">
        <v>1332</v>
      </c>
      <c r="M178" s="50"/>
      <c r="N178" s="50">
        <v>592.20000000000005</v>
      </c>
      <c r="O178" s="50"/>
      <c r="P178" s="79"/>
    </row>
    <row r="179" spans="1:16">
      <c r="A179" s="76"/>
      <c r="B179" s="36"/>
      <c r="C179" s="56" t="s">
        <v>191</v>
      </c>
      <c r="D179" s="62">
        <v>41.6</v>
      </c>
      <c r="E179" s="63"/>
      <c r="F179" s="62"/>
      <c r="G179" s="62"/>
      <c r="H179" s="62"/>
      <c r="I179" s="62"/>
      <c r="J179" s="62"/>
      <c r="K179" s="49"/>
      <c r="L179" s="50"/>
      <c r="M179" s="50"/>
      <c r="N179" s="50"/>
      <c r="O179" s="50"/>
      <c r="P179" s="79"/>
    </row>
    <row r="180" spans="1:16">
      <c r="A180" s="76"/>
      <c r="B180" s="36"/>
      <c r="C180" s="56" t="s">
        <v>192</v>
      </c>
      <c r="D180" s="62">
        <v>0.2</v>
      </c>
      <c r="E180" s="63"/>
      <c r="F180" s="62"/>
      <c r="G180" s="62"/>
      <c r="H180" s="62"/>
      <c r="I180" s="62"/>
      <c r="J180" s="62"/>
      <c r="K180" s="49"/>
      <c r="L180" s="50"/>
      <c r="M180" s="50"/>
      <c r="N180" s="50"/>
      <c r="O180" s="50"/>
      <c r="P180" s="79"/>
    </row>
    <row r="181" spans="1:16">
      <c r="A181" s="76"/>
      <c r="B181" s="36"/>
      <c r="C181" s="56" t="s">
        <v>277</v>
      </c>
      <c r="D181" s="62">
        <v>40.200000000000003</v>
      </c>
      <c r="E181" s="63"/>
      <c r="F181" s="62"/>
      <c r="G181" s="62"/>
      <c r="H181" s="62"/>
      <c r="I181" s="62"/>
      <c r="J181" s="62"/>
      <c r="K181" s="49"/>
      <c r="L181" s="50"/>
      <c r="M181" s="50"/>
      <c r="N181" s="50"/>
      <c r="O181" s="50"/>
      <c r="P181" s="79"/>
    </row>
    <row r="182" spans="1:16">
      <c r="A182" s="76"/>
      <c r="B182" s="36"/>
      <c r="C182" s="56" t="s">
        <v>278</v>
      </c>
      <c r="D182" s="62">
        <v>0.2</v>
      </c>
      <c r="E182" s="63"/>
      <c r="F182" s="62"/>
      <c r="G182" s="62"/>
      <c r="H182" s="62"/>
      <c r="I182" s="62"/>
      <c r="J182" s="62"/>
      <c r="K182" s="49"/>
      <c r="L182" s="50"/>
      <c r="M182" s="50"/>
      <c r="N182" s="50"/>
      <c r="O182" s="50"/>
      <c r="P182" s="79"/>
    </row>
    <row r="183" spans="1:16">
      <c r="A183" s="76"/>
      <c r="B183" s="36"/>
      <c r="C183" s="56" t="str">
        <f>[1]FST!C111</f>
        <v>Completion Fluids Processing - Wet LSW</v>
      </c>
      <c r="D183" s="62">
        <v>328.7</v>
      </c>
      <c r="E183" s="63"/>
      <c r="F183" s="62">
        <f>[1]FST!D111</f>
        <v>127.5</v>
      </c>
      <c r="G183" s="62">
        <f>[1]FST!F111</f>
        <v>14.6</v>
      </c>
      <c r="H183" s="62">
        <f>[1]FST!H111</f>
        <v>63.5</v>
      </c>
      <c r="I183" s="62">
        <f>[1]FST!J111</f>
        <v>21.4</v>
      </c>
      <c r="J183" s="62">
        <f t="shared" si="7"/>
        <v>227</v>
      </c>
      <c r="K183" s="49"/>
      <c r="L183" s="50">
        <v>74.900000000000006</v>
      </c>
      <c r="M183" s="50"/>
      <c r="N183" s="50">
        <v>116.9</v>
      </c>
      <c r="O183" s="50"/>
      <c r="P183" s="79"/>
    </row>
    <row r="184" spans="1:16">
      <c r="A184" s="76"/>
      <c r="B184" s="36"/>
      <c r="C184" s="56" t="str">
        <f>[1]FST!C112</f>
        <v>Completion Fluids Water Disposal - Wet LSW</v>
      </c>
      <c r="D184" s="62">
        <v>195.1</v>
      </c>
      <c r="E184" s="63"/>
      <c r="F184" s="62">
        <f>[1]FST!D112</f>
        <v>115.3</v>
      </c>
      <c r="G184" s="62">
        <f>[1]FST!F112</f>
        <v>11.5</v>
      </c>
      <c r="H184" s="62">
        <f>[1]FST!H112</f>
        <v>31.2</v>
      </c>
      <c r="I184" s="62">
        <f>[1]FST!J112</f>
        <v>16.5</v>
      </c>
      <c r="J184" s="62">
        <f t="shared" si="7"/>
        <v>174.5</v>
      </c>
      <c r="K184" s="49"/>
      <c r="L184" s="50">
        <v>72.8</v>
      </c>
      <c r="M184" s="50"/>
      <c r="N184" s="50">
        <v>106.9</v>
      </c>
      <c r="O184" s="50"/>
      <c r="P184" s="79"/>
    </row>
    <row r="185" spans="1:16">
      <c r="A185" s="76"/>
      <c r="B185" s="36"/>
      <c r="C185" s="56" t="str">
        <f>[1]FST!C113</f>
        <v>Completion Fluids Processing - Wet C5</v>
      </c>
      <c r="D185" s="62">
        <v>2476.1999999999998</v>
      </c>
      <c r="E185" s="63"/>
      <c r="F185" s="62">
        <f>[1]FST!D113</f>
        <v>30.3</v>
      </c>
      <c r="G185" s="62">
        <f>[1]FST!F113</f>
        <v>0</v>
      </c>
      <c r="H185" s="62">
        <f>[1]FST!H113</f>
        <v>17.3</v>
      </c>
      <c r="I185" s="62">
        <f>[1]FST!J113</f>
        <v>0</v>
      </c>
      <c r="J185" s="62">
        <f t="shared" si="7"/>
        <v>47.6</v>
      </c>
      <c r="K185" s="49"/>
      <c r="L185" s="50"/>
      <c r="M185" s="50"/>
      <c r="N185" s="50"/>
      <c r="O185" s="50"/>
      <c r="P185" s="79"/>
    </row>
    <row r="186" spans="1:16">
      <c r="A186" s="76"/>
      <c r="B186" s="36"/>
      <c r="C186" s="56" t="str">
        <f>[1]FST!C114</f>
        <v>Completion Fluids Water Disposal - Wet C5</v>
      </c>
      <c r="D186" s="62">
        <v>14.2</v>
      </c>
      <c r="E186" s="63"/>
      <c r="F186" s="62">
        <f>[1]FST!D114</f>
        <v>20.8</v>
      </c>
      <c r="G186" s="62">
        <f>[1]FST!F114</f>
        <v>0</v>
      </c>
      <c r="H186" s="62">
        <f>[1]FST!H114</f>
        <v>16.600000000000001</v>
      </c>
      <c r="I186" s="62">
        <f>[1]FST!J114</f>
        <v>0</v>
      </c>
      <c r="J186" s="62">
        <f t="shared" si="7"/>
        <v>37.400000000000006</v>
      </c>
      <c r="K186" s="49"/>
      <c r="L186" s="50"/>
      <c r="M186" s="50"/>
      <c r="N186" s="50"/>
      <c r="O186" s="50"/>
      <c r="P186" s="79"/>
    </row>
    <row r="187" spans="1:16">
      <c r="A187" s="76"/>
      <c r="B187" s="36"/>
      <c r="C187" s="56" t="str">
        <f>[1]FST!C115</f>
        <v>Waste Processing</v>
      </c>
      <c r="D187" s="62">
        <v>2476.1999999999998</v>
      </c>
      <c r="E187" s="63"/>
      <c r="F187" s="62">
        <f>[1]FST!D115</f>
        <v>669</v>
      </c>
      <c r="G187" s="62">
        <f>[1]FST!F115</f>
        <v>456</v>
      </c>
      <c r="H187" s="62">
        <f>[1]FST!H115</f>
        <v>914.5</v>
      </c>
      <c r="I187" s="62">
        <f>[1]FST!J115</f>
        <v>605</v>
      </c>
      <c r="J187" s="62">
        <f t="shared" si="7"/>
        <v>2644.5</v>
      </c>
      <c r="K187" s="49"/>
      <c r="L187" s="50">
        <v>432</v>
      </c>
      <c r="M187" s="50"/>
      <c r="N187" s="50">
        <v>237</v>
      </c>
      <c r="O187" s="50"/>
      <c r="P187" s="79"/>
    </row>
    <row r="188" spans="1:16">
      <c r="A188" s="76"/>
      <c r="B188" s="36"/>
      <c r="C188" s="56" t="s">
        <v>306</v>
      </c>
      <c r="D188" s="62"/>
      <c r="E188" s="63"/>
      <c r="F188" s="62"/>
      <c r="G188" s="62"/>
      <c r="H188" s="62"/>
      <c r="I188" s="62"/>
      <c r="J188" s="62"/>
      <c r="K188" s="49"/>
      <c r="L188" s="50"/>
      <c r="M188" s="50"/>
      <c r="N188" s="50">
        <v>18.100000000000001</v>
      </c>
      <c r="O188" s="50"/>
      <c r="P188" s="79"/>
    </row>
    <row r="189" spans="1:16">
      <c r="A189" s="76"/>
      <c r="B189" s="36"/>
      <c r="C189" s="56" t="str">
        <f>[1]FST!C116</f>
        <v>Waste Water Processing</v>
      </c>
      <c r="D189" s="62">
        <v>1889.1</v>
      </c>
      <c r="E189" s="63"/>
      <c r="F189" s="62">
        <f>[1]FST!D116</f>
        <v>575.1</v>
      </c>
      <c r="G189" s="62">
        <f>[1]FST!F116</f>
        <v>222.8</v>
      </c>
      <c r="H189" s="62">
        <f>[1]FST!H116</f>
        <v>740.8</v>
      </c>
      <c r="I189" s="62">
        <f>[1]FST!J116</f>
        <v>493.5</v>
      </c>
      <c r="J189" s="62">
        <f t="shared" si="7"/>
        <v>2032.2</v>
      </c>
      <c r="K189" s="49"/>
      <c r="L189" s="50">
        <v>341.2</v>
      </c>
      <c r="M189" s="50"/>
      <c r="N189" s="50"/>
      <c r="O189" s="50"/>
      <c r="P189" s="79"/>
    </row>
    <row r="190" spans="1:16">
      <c r="A190" s="76"/>
      <c r="B190" s="36"/>
      <c r="C190" s="56" t="str">
        <f>[1]FST!C117</f>
        <v>Waste Solids Processing</v>
      </c>
      <c r="D190" s="62">
        <v>452</v>
      </c>
      <c r="E190" s="63"/>
      <c r="F190" s="62">
        <f>[1]FST!D117</f>
        <v>73.3</v>
      </c>
      <c r="G190" s="62">
        <f>[1]FST!F117</f>
        <v>190.7</v>
      </c>
      <c r="H190" s="62">
        <f>[1]FST!H117</f>
        <v>162.69999999999999</v>
      </c>
      <c r="I190" s="62">
        <f>[1]FST!J117</f>
        <v>108.4</v>
      </c>
      <c r="J190" s="62">
        <f t="shared" si="7"/>
        <v>535.1</v>
      </c>
      <c r="K190" s="49"/>
      <c r="L190" s="50">
        <v>84.5</v>
      </c>
      <c r="M190" s="50"/>
      <c r="N190" s="50"/>
      <c r="O190" s="50"/>
      <c r="P190" s="79"/>
    </row>
    <row r="191" spans="1:16">
      <c r="A191" s="76"/>
      <c r="B191" s="36"/>
      <c r="C191" s="56" t="str">
        <f>[1]FST!C118</f>
        <v>Drilling Mud Processing</v>
      </c>
      <c r="D191" s="62">
        <v>5</v>
      </c>
      <c r="E191" s="63"/>
      <c r="F191" s="62">
        <f>[1]FST!D118</f>
        <v>0</v>
      </c>
      <c r="G191" s="62">
        <f>[1]FST!F118</f>
        <v>0</v>
      </c>
      <c r="H191" s="62">
        <f>[1]FST!H118</f>
        <v>0</v>
      </c>
      <c r="I191" s="62">
        <f>[1]FST!J118</f>
        <v>13</v>
      </c>
      <c r="J191" s="62">
        <f t="shared" si="7"/>
        <v>13</v>
      </c>
      <c r="K191" s="49"/>
      <c r="L191" s="50"/>
      <c r="M191" s="50"/>
      <c r="N191" s="50"/>
      <c r="O191" s="50"/>
      <c r="P191" s="79"/>
    </row>
    <row r="192" spans="1:16">
      <c r="A192" s="76"/>
      <c r="B192" s="36"/>
      <c r="C192" s="56" t="str">
        <f>[1]FST!C119</f>
        <v>Vac Truck Water Disposal</v>
      </c>
      <c r="D192" s="62">
        <v>275.5</v>
      </c>
      <c r="E192" s="63"/>
      <c r="F192" s="62">
        <f>[1]FST!D119</f>
        <v>123</v>
      </c>
      <c r="G192" s="62">
        <f>[1]FST!F119</f>
        <v>56.2</v>
      </c>
      <c r="H192" s="62">
        <f>[1]FST!H119</f>
        <v>199.5</v>
      </c>
      <c r="I192" s="62">
        <f>[1]FST!J119</f>
        <v>101.5</v>
      </c>
      <c r="J192" s="62">
        <f t="shared" si="7"/>
        <v>480.2</v>
      </c>
      <c r="K192" s="49"/>
      <c r="L192" s="50">
        <v>308.5</v>
      </c>
      <c r="M192" s="50"/>
      <c r="N192" s="50">
        <v>40.5</v>
      </c>
      <c r="O192" s="50"/>
      <c r="P192" s="79"/>
    </row>
    <row r="193" spans="1:16">
      <c r="A193" s="76"/>
      <c r="B193" s="36"/>
      <c r="C193" s="56" t="str">
        <f>[1]FST!C120</f>
        <v>Vac Truck Solids Disposal</v>
      </c>
      <c r="D193" s="62">
        <v>13</v>
      </c>
      <c r="E193" s="63"/>
      <c r="F193" s="62">
        <f>[1]FST!D120</f>
        <v>0</v>
      </c>
      <c r="G193" s="62">
        <f>[1]FST!F120</f>
        <v>0</v>
      </c>
      <c r="H193" s="62">
        <f>[1]FST!H120</f>
        <v>0</v>
      </c>
      <c r="I193" s="62">
        <f>[1]FST!J120</f>
        <v>9.5</v>
      </c>
      <c r="J193" s="62">
        <f t="shared" si="7"/>
        <v>9.5</v>
      </c>
      <c r="K193" s="49"/>
      <c r="L193" s="50"/>
      <c r="M193" s="50"/>
      <c r="N193" s="50"/>
      <c r="O193" s="50"/>
      <c r="P193" s="79"/>
    </row>
    <row r="194" spans="1:16">
      <c r="A194" s="76"/>
      <c r="B194" s="36"/>
      <c r="C194" s="56" t="str">
        <f>[1]FST!C121</f>
        <v>Truck Flush</v>
      </c>
      <c r="D194" s="62">
        <v>356.5</v>
      </c>
      <c r="E194" s="63"/>
      <c r="F194" s="62">
        <f>[1]FST!D121</f>
        <v>82.5</v>
      </c>
      <c r="G194" s="62">
        <f>[1]FST!F121</f>
        <v>101</v>
      </c>
      <c r="H194" s="62">
        <f>[1]FST!H121</f>
        <v>76</v>
      </c>
      <c r="I194" s="62">
        <f>[1]FST!J121</f>
        <v>65</v>
      </c>
      <c r="J194" s="62">
        <f t="shared" si="7"/>
        <v>324.5</v>
      </c>
      <c r="K194" s="49"/>
      <c r="L194" s="50">
        <v>81.5</v>
      </c>
      <c r="M194" s="50"/>
      <c r="N194" s="50">
        <v>47.5</v>
      </c>
      <c r="O194" s="50"/>
      <c r="P194" s="79"/>
    </row>
    <row r="195" spans="1:16">
      <c r="A195" s="76"/>
      <c r="B195" s="36"/>
      <c r="C195" s="56" t="s">
        <v>276</v>
      </c>
      <c r="D195" s="62">
        <v>1.5</v>
      </c>
      <c r="E195" s="63"/>
      <c r="F195" s="62"/>
      <c r="G195" s="62"/>
      <c r="H195" s="62"/>
      <c r="I195" s="62"/>
      <c r="J195" s="62"/>
      <c r="K195" s="49"/>
      <c r="L195" s="50"/>
      <c r="M195" s="50"/>
      <c r="N195" s="50"/>
      <c r="O195" s="50"/>
      <c r="P195" s="79"/>
    </row>
    <row r="196" spans="1:16">
      <c r="A196" s="76"/>
      <c r="B196" s="36"/>
      <c r="C196" s="56" t="str">
        <f>[1]FST!C122</f>
        <v>Fresh Water Sales</v>
      </c>
      <c r="D196" s="62"/>
      <c r="E196" s="63"/>
      <c r="F196" s="62">
        <f>[1]FST!D122</f>
        <v>0</v>
      </c>
      <c r="G196" s="62">
        <f>[1]FST!F122</f>
        <v>0</v>
      </c>
      <c r="H196" s="62">
        <f>[1]FST!H122</f>
        <v>14</v>
      </c>
      <c r="I196" s="62">
        <f>[1]FST!J122</f>
        <v>0</v>
      </c>
      <c r="J196" s="62">
        <f t="shared" si="7"/>
        <v>14</v>
      </c>
      <c r="K196" s="49"/>
      <c r="L196" s="50"/>
      <c r="M196" s="50"/>
      <c r="N196" s="50"/>
      <c r="O196" s="50"/>
      <c r="P196" s="79"/>
    </row>
    <row r="197" spans="1:16">
      <c r="A197" s="81" t="s">
        <v>235</v>
      </c>
      <c r="B197" s="52"/>
      <c r="C197" s="52"/>
      <c r="D197" s="53"/>
      <c r="E197" s="54"/>
      <c r="F197" s="53"/>
      <c r="G197" s="53"/>
      <c r="H197" s="53"/>
      <c r="I197" s="53"/>
      <c r="J197" s="53">
        <f>SUM(J174:J196)</f>
        <v>31889.7</v>
      </c>
      <c r="K197" s="49"/>
      <c r="L197" s="52"/>
      <c r="M197" s="52"/>
      <c r="N197" s="52"/>
      <c r="O197" s="52"/>
      <c r="P197" s="85"/>
    </row>
    <row r="198" spans="1:16">
      <c r="A198" s="84" t="s">
        <v>264</v>
      </c>
      <c r="B198" s="55">
        <v>707077</v>
      </c>
      <c r="C198" s="56" t="str">
        <f>[1]FST!C124</f>
        <v>Waste Water Disposal</v>
      </c>
      <c r="D198" s="62">
        <v>1498.1</v>
      </c>
      <c r="E198" s="63"/>
      <c r="F198" s="62">
        <f>[1]FST!D124</f>
        <v>197.7</v>
      </c>
      <c r="G198" s="62">
        <f>[1]FST!F124</f>
        <v>370.7</v>
      </c>
      <c r="H198" s="62">
        <f>[1]FST!H124</f>
        <v>286.10000000000002</v>
      </c>
      <c r="I198" s="62">
        <f>[1]FST!J124</f>
        <v>63.6</v>
      </c>
      <c r="J198" s="62">
        <f t="shared" ref="J198:J216" si="8">SUM(F198:I198)</f>
        <v>918.1</v>
      </c>
      <c r="K198" s="49"/>
      <c r="L198" s="50">
        <v>26.8</v>
      </c>
      <c r="M198" s="50"/>
      <c r="N198" s="50">
        <v>464</v>
      </c>
      <c r="O198" s="50"/>
      <c r="P198" s="79"/>
    </row>
    <row r="199" spans="1:16">
      <c r="A199" s="76"/>
      <c r="B199" s="55">
        <v>902406</v>
      </c>
      <c r="C199" s="56" t="str">
        <f>[1]FST!C125</f>
        <v>Produced Water Disposal</v>
      </c>
      <c r="D199" s="62">
        <v>6736</v>
      </c>
      <c r="E199" s="63"/>
      <c r="F199" s="62">
        <f>[1]FST!D125</f>
        <v>3156.7</v>
      </c>
      <c r="G199" s="62">
        <f>[1]FST!F125</f>
        <v>2986.8</v>
      </c>
      <c r="H199" s="62">
        <f>[1]FST!H125</f>
        <v>10617.1</v>
      </c>
      <c r="I199" s="62">
        <f>[1]FST!J125</f>
        <v>4490.2</v>
      </c>
      <c r="J199" s="62">
        <f t="shared" si="8"/>
        <v>21250.799999999999</v>
      </c>
      <c r="K199" s="49"/>
      <c r="L199" s="50">
        <v>2731.6</v>
      </c>
      <c r="M199" s="50"/>
      <c r="N199" s="50">
        <v>285.3</v>
      </c>
      <c r="O199" s="50"/>
      <c r="P199" s="79"/>
    </row>
    <row r="200" spans="1:16">
      <c r="A200" s="76"/>
      <c r="B200" s="36"/>
      <c r="C200" s="56" t="str">
        <f>[1]FST!C126</f>
        <v>Flowback Water</v>
      </c>
      <c r="D200" s="62">
        <v>2387.8000000000002</v>
      </c>
      <c r="E200" s="63"/>
      <c r="F200" s="62">
        <f>[1]FST!D126</f>
        <v>568.4</v>
      </c>
      <c r="G200" s="62">
        <f>[1]FST!F126</f>
        <v>0</v>
      </c>
      <c r="H200" s="62">
        <f>[1]FST!H126</f>
        <v>382.8</v>
      </c>
      <c r="I200" s="62">
        <f>[1]FST!J126</f>
        <v>0</v>
      </c>
      <c r="J200" s="62">
        <f t="shared" si="8"/>
        <v>951.2</v>
      </c>
      <c r="K200" s="49"/>
      <c r="L200" s="50">
        <v>60</v>
      </c>
      <c r="M200" s="50"/>
      <c r="N200" s="50">
        <v>920.9</v>
      </c>
      <c r="O200" s="50"/>
      <c r="P200" s="79"/>
    </row>
    <row r="201" spans="1:16">
      <c r="A201" s="76"/>
      <c r="B201" s="36"/>
      <c r="C201" s="56" t="str">
        <f>[1]FST!C127</f>
        <v>Emulsion Treating</v>
      </c>
      <c r="D201" s="62">
        <v>208.6</v>
      </c>
      <c r="E201" s="63"/>
      <c r="F201" s="62">
        <f>[1]FST!D127</f>
        <v>29.8</v>
      </c>
      <c r="G201" s="62">
        <f>[1]FST!F127</f>
        <v>23.8</v>
      </c>
      <c r="H201" s="62">
        <f>[1]FST!H127</f>
        <v>113</v>
      </c>
      <c r="I201" s="62">
        <f>[1]FST!J127</f>
        <v>174.5</v>
      </c>
      <c r="J201" s="62">
        <f t="shared" si="8"/>
        <v>341.1</v>
      </c>
      <c r="K201" s="49"/>
      <c r="L201" s="50">
        <v>328.6</v>
      </c>
      <c r="M201" s="50"/>
      <c r="N201" s="50">
        <v>94.1</v>
      </c>
      <c r="O201" s="50"/>
      <c r="P201" s="79"/>
    </row>
    <row r="202" spans="1:16">
      <c r="A202" s="76"/>
      <c r="B202" s="36"/>
      <c r="C202" s="56" t="str">
        <f>[1]FST!C128</f>
        <v>Emulsion Water Disposal</v>
      </c>
      <c r="D202" s="62">
        <v>100.4</v>
      </c>
      <c r="E202" s="63"/>
      <c r="F202" s="62">
        <f>[1]FST!D128</f>
        <v>6.5</v>
      </c>
      <c r="G202" s="62">
        <f>[1]FST!F128</f>
        <v>18.899999999999999</v>
      </c>
      <c r="H202" s="62">
        <f>[1]FST!H128</f>
        <v>97.2</v>
      </c>
      <c r="I202" s="62">
        <f>[1]FST!J128</f>
        <v>143.69999999999999</v>
      </c>
      <c r="J202" s="62">
        <f t="shared" si="8"/>
        <v>266.29999999999995</v>
      </c>
      <c r="K202" s="49"/>
      <c r="L202" s="50">
        <v>220.6</v>
      </c>
      <c r="M202" s="50"/>
      <c r="N202" s="50">
        <v>73.5</v>
      </c>
      <c r="O202" s="50"/>
      <c r="P202" s="79"/>
    </row>
    <row r="203" spans="1:16">
      <c r="A203" s="76"/>
      <c r="B203" s="36"/>
      <c r="C203" s="56" t="s">
        <v>277</v>
      </c>
      <c r="D203" s="62"/>
      <c r="E203" s="63"/>
      <c r="F203" s="62"/>
      <c r="G203" s="62"/>
      <c r="H203" s="62"/>
      <c r="I203" s="62"/>
      <c r="J203" s="62"/>
      <c r="K203" s="49"/>
      <c r="L203" s="50"/>
      <c r="M203" s="50"/>
      <c r="N203" s="50">
        <v>17.8</v>
      </c>
      <c r="O203" s="50"/>
      <c r="P203" s="79"/>
    </row>
    <row r="204" spans="1:16">
      <c r="A204" s="76"/>
      <c r="B204" s="36"/>
      <c r="C204" s="56" t="s">
        <v>193</v>
      </c>
      <c r="D204" s="62">
        <v>532.70000000000005</v>
      </c>
      <c r="E204" s="63"/>
      <c r="F204" s="62"/>
      <c r="G204" s="62"/>
      <c r="H204" s="62"/>
      <c r="I204" s="62"/>
      <c r="J204" s="62"/>
      <c r="K204" s="49"/>
      <c r="L204" s="50">
        <v>31.1</v>
      </c>
      <c r="M204" s="50"/>
      <c r="N204" s="50">
        <v>113.4</v>
      </c>
      <c r="O204" s="50"/>
      <c r="P204" s="79"/>
    </row>
    <row r="205" spans="1:16">
      <c r="A205" s="76"/>
      <c r="B205" s="36"/>
      <c r="C205" s="56" t="s">
        <v>194</v>
      </c>
      <c r="D205" s="62">
        <v>303.60000000000002</v>
      </c>
      <c r="E205" s="63"/>
      <c r="F205" s="62"/>
      <c r="G205" s="62"/>
      <c r="H205" s="62"/>
      <c r="I205" s="62"/>
      <c r="J205" s="62"/>
      <c r="K205" s="49"/>
      <c r="L205" s="50">
        <v>24.6</v>
      </c>
      <c r="M205" s="50"/>
      <c r="N205" s="50">
        <v>77.400000000000006</v>
      </c>
      <c r="O205" s="50"/>
      <c r="P205" s="79"/>
    </row>
    <row r="206" spans="1:16">
      <c r="A206" s="76"/>
      <c r="B206" s="36"/>
      <c r="C206" s="56" t="s">
        <v>275</v>
      </c>
      <c r="D206" s="62">
        <v>22.2</v>
      </c>
      <c r="E206" s="63"/>
      <c r="F206" s="62"/>
      <c r="G206" s="62"/>
      <c r="H206" s="62"/>
      <c r="I206" s="62"/>
      <c r="J206" s="62"/>
      <c r="K206" s="49"/>
      <c r="L206" s="50"/>
      <c r="M206" s="50"/>
      <c r="N206" s="50"/>
      <c r="O206" s="50"/>
      <c r="P206" s="79"/>
    </row>
    <row r="207" spans="1:16">
      <c r="A207" s="76"/>
      <c r="B207" s="36"/>
      <c r="C207" s="56" t="str">
        <f>[1]FST!C129</f>
        <v>Completion Fluids Processing - Wet C5</v>
      </c>
      <c r="D207" s="62">
        <v>158.5</v>
      </c>
      <c r="E207" s="63"/>
      <c r="F207" s="62">
        <f>[1]FST!D129</f>
        <v>70.099999999999994</v>
      </c>
      <c r="G207" s="62">
        <f>[1]FST!F129</f>
        <v>0</v>
      </c>
      <c r="H207" s="62">
        <f>[1]FST!H129</f>
        <v>0</v>
      </c>
      <c r="I207" s="62">
        <f>[1]FST!J129</f>
        <v>0</v>
      </c>
      <c r="J207" s="62">
        <f t="shared" si="8"/>
        <v>70.099999999999994</v>
      </c>
      <c r="K207" s="49"/>
      <c r="L207" s="50"/>
      <c r="M207" s="50"/>
      <c r="N207" s="50"/>
      <c r="O207" s="50"/>
      <c r="P207" s="79"/>
    </row>
    <row r="208" spans="1:16">
      <c r="A208" s="76"/>
      <c r="B208" s="36"/>
      <c r="C208" s="56" t="str">
        <f>[1]FST!C130</f>
        <v>Completion Fluids Water Disposal - Wet C5</v>
      </c>
      <c r="D208" s="62">
        <v>84.6</v>
      </c>
      <c r="E208" s="63"/>
      <c r="F208" s="62">
        <f>[1]FST!D130</f>
        <v>60.8</v>
      </c>
      <c r="G208" s="62">
        <f>[1]FST!F130</f>
        <v>0</v>
      </c>
      <c r="H208" s="62">
        <f>[1]FST!H130</f>
        <v>0</v>
      </c>
      <c r="I208" s="62">
        <f>[1]FST!J130</f>
        <v>0</v>
      </c>
      <c r="J208" s="62">
        <f t="shared" si="8"/>
        <v>60.8</v>
      </c>
      <c r="K208" s="49"/>
      <c r="L208" s="50"/>
      <c r="M208" s="50"/>
      <c r="N208" s="50"/>
      <c r="O208" s="50"/>
      <c r="P208" s="79"/>
    </row>
    <row r="209" spans="1:16">
      <c r="A209" s="76"/>
      <c r="B209" s="36"/>
      <c r="C209" s="56" t="str">
        <f>[1]FST!C131</f>
        <v>Waste Processing</v>
      </c>
      <c r="D209" s="62">
        <v>949.9</v>
      </c>
      <c r="E209" s="63"/>
      <c r="F209" s="62">
        <f>[1]FST!D131</f>
        <v>82.5</v>
      </c>
      <c r="G209" s="62">
        <f>[1]FST!F131</f>
        <v>75.5</v>
      </c>
      <c r="H209" s="62">
        <f>[1]FST!H131</f>
        <v>201.2</v>
      </c>
      <c r="I209" s="62">
        <f>[1]FST!J131</f>
        <v>89</v>
      </c>
      <c r="J209" s="62">
        <f>SUM(F209:I209)</f>
        <v>448.2</v>
      </c>
      <c r="K209" s="49"/>
      <c r="L209" s="50">
        <v>176</v>
      </c>
      <c r="M209" s="50"/>
      <c r="N209" s="50">
        <v>266.7</v>
      </c>
      <c r="O209" s="50"/>
      <c r="P209" s="79"/>
    </row>
    <row r="210" spans="1:16">
      <c r="A210" s="76"/>
      <c r="B210" s="36"/>
      <c r="C210" s="56" t="str">
        <f>[1]FST!C132</f>
        <v>Waste Water Processing</v>
      </c>
      <c r="D210" s="62">
        <v>726.2</v>
      </c>
      <c r="E210" s="63"/>
      <c r="F210" s="62">
        <f>[1]FST!D132</f>
        <v>54.8</v>
      </c>
      <c r="G210" s="62">
        <f>[1]FST!F132</f>
        <v>43.4</v>
      </c>
      <c r="H210" s="62">
        <f>[1]FST!H132</f>
        <v>147.5</v>
      </c>
      <c r="I210" s="62">
        <f>[1]FST!J132</f>
        <v>62.9</v>
      </c>
      <c r="J210" s="62">
        <f t="shared" si="8"/>
        <v>308.59999999999997</v>
      </c>
      <c r="K210" s="49"/>
      <c r="L210" s="50">
        <v>123.1</v>
      </c>
      <c r="M210" s="50"/>
      <c r="N210" s="50"/>
      <c r="O210" s="50"/>
      <c r="P210" s="79"/>
    </row>
    <row r="211" spans="1:16">
      <c r="A211" s="76"/>
      <c r="B211" s="36"/>
      <c r="C211" s="56" t="s">
        <v>306</v>
      </c>
      <c r="D211" s="62"/>
      <c r="E211" s="63"/>
      <c r="F211" s="62"/>
      <c r="G211" s="62"/>
      <c r="H211" s="62"/>
      <c r="I211" s="62"/>
      <c r="J211" s="62"/>
      <c r="K211" s="49"/>
      <c r="L211" s="50"/>
      <c r="M211" s="50"/>
      <c r="N211" s="50">
        <v>36.799999999999997</v>
      </c>
      <c r="O211" s="50"/>
      <c r="P211" s="79"/>
    </row>
    <row r="212" spans="1:16">
      <c r="A212" s="76"/>
      <c r="B212" s="36"/>
      <c r="C212" s="56" t="str">
        <f>[1]FST!C133</f>
        <v>Waste Solids Processing</v>
      </c>
      <c r="D212" s="62">
        <v>189.1</v>
      </c>
      <c r="E212" s="63"/>
      <c r="F212" s="62">
        <f>[1]FST!D133</f>
        <v>13.8</v>
      </c>
      <c r="G212" s="62">
        <f>[1]FST!F133</f>
        <v>24.2</v>
      </c>
      <c r="H212" s="62">
        <f>[1]FST!H133</f>
        <v>30</v>
      </c>
      <c r="I212" s="62">
        <f>[1]FST!J133</f>
        <v>14.7</v>
      </c>
      <c r="J212" s="62">
        <f t="shared" si="8"/>
        <v>82.7</v>
      </c>
      <c r="K212" s="49"/>
      <c r="L212" s="50">
        <v>27.6</v>
      </c>
      <c r="M212" s="50"/>
      <c r="N212" s="50"/>
      <c r="O212" s="50"/>
      <c r="P212" s="79"/>
    </row>
    <row r="213" spans="1:16">
      <c r="A213" s="76"/>
      <c r="B213" s="36"/>
      <c r="C213" s="56" t="str">
        <f>[1]FST!C134</f>
        <v>Drilling Mud Processing</v>
      </c>
      <c r="D213" s="62">
        <v>213</v>
      </c>
      <c r="E213" s="63"/>
      <c r="F213" s="62">
        <f>[1]FST!D134</f>
        <v>0</v>
      </c>
      <c r="G213" s="62">
        <f>[1]FST!F134</f>
        <v>0</v>
      </c>
      <c r="H213" s="62">
        <f>[1]FST!H134</f>
        <v>84</v>
      </c>
      <c r="I213" s="62">
        <f>[1]FST!J134</f>
        <v>0</v>
      </c>
      <c r="J213" s="62">
        <f t="shared" si="8"/>
        <v>84</v>
      </c>
      <c r="K213" s="49"/>
      <c r="L213" s="50"/>
      <c r="M213" s="50"/>
      <c r="N213" s="50">
        <v>11.5</v>
      </c>
      <c r="O213" s="50"/>
      <c r="P213" s="79"/>
    </row>
    <row r="214" spans="1:16">
      <c r="A214" s="76"/>
      <c r="B214" s="36"/>
      <c r="C214" s="56" t="str">
        <f>[1]FST!C135</f>
        <v>Vac Truck Water Disposal</v>
      </c>
      <c r="D214" s="62">
        <v>105.6</v>
      </c>
      <c r="E214" s="63"/>
      <c r="F214" s="62">
        <f>[1]FST!D135</f>
        <v>7</v>
      </c>
      <c r="G214" s="62">
        <f>[1]FST!F135</f>
        <v>0</v>
      </c>
      <c r="H214" s="62">
        <f>[1]FST!H135</f>
        <v>31</v>
      </c>
      <c r="I214" s="62">
        <f>[1]FST!J135</f>
        <v>5.8</v>
      </c>
      <c r="J214" s="62">
        <f t="shared" si="8"/>
        <v>43.8</v>
      </c>
      <c r="K214" s="49"/>
      <c r="L214" s="50">
        <v>16.5</v>
      </c>
      <c r="M214" s="50"/>
      <c r="N214" s="50">
        <v>119</v>
      </c>
      <c r="O214" s="50"/>
      <c r="P214" s="79"/>
    </row>
    <row r="215" spans="1:16">
      <c r="A215" s="76"/>
      <c r="B215" s="36"/>
      <c r="C215" s="56" t="s">
        <v>195</v>
      </c>
      <c r="D215" s="62">
        <v>24</v>
      </c>
      <c r="E215" s="63"/>
      <c r="F215" s="62"/>
      <c r="G215" s="62"/>
      <c r="H215" s="62"/>
      <c r="I215" s="62"/>
      <c r="J215" s="62"/>
      <c r="K215" s="49"/>
      <c r="L215" s="50">
        <v>2</v>
      </c>
      <c r="M215" s="50"/>
      <c r="N215" s="50">
        <v>1.5</v>
      </c>
      <c r="O215" s="50"/>
      <c r="P215" s="79"/>
    </row>
    <row r="216" spans="1:16">
      <c r="A216" s="76"/>
      <c r="B216" s="36"/>
      <c r="C216" s="56" t="str">
        <f>[1]FST!C136</f>
        <v>Truck Flush</v>
      </c>
      <c r="D216" s="62">
        <v>114</v>
      </c>
      <c r="E216" s="63"/>
      <c r="F216" s="62">
        <f>[1]FST!D136</f>
        <v>13</v>
      </c>
      <c r="G216" s="62">
        <f>[1]FST!F136</f>
        <v>11</v>
      </c>
      <c r="H216" s="62">
        <f>[1]FST!H136</f>
        <v>0</v>
      </c>
      <c r="I216" s="62">
        <f>[1]FST!J136</f>
        <v>15</v>
      </c>
      <c r="J216" s="62">
        <f t="shared" si="8"/>
        <v>39</v>
      </c>
      <c r="K216" s="49"/>
      <c r="L216" s="50">
        <v>37</v>
      </c>
      <c r="M216" s="50"/>
      <c r="N216" s="50">
        <v>43</v>
      </c>
      <c r="O216" s="50"/>
      <c r="P216" s="79"/>
    </row>
    <row r="217" spans="1:16">
      <c r="A217" s="81" t="s">
        <v>236</v>
      </c>
      <c r="B217" s="52"/>
      <c r="C217" s="52"/>
      <c r="D217" s="53"/>
      <c r="E217" s="54"/>
      <c r="F217" s="53"/>
      <c r="G217" s="53"/>
      <c r="H217" s="53"/>
      <c r="I217" s="53"/>
      <c r="J217" s="53">
        <f>SUM(J198:J216)</f>
        <v>24864.699999999993</v>
      </c>
      <c r="K217" s="49"/>
      <c r="L217" s="52"/>
      <c r="M217" s="52"/>
      <c r="N217" s="52"/>
      <c r="O217" s="52"/>
      <c r="P217" s="85"/>
    </row>
    <row r="218" spans="1:16">
      <c r="A218" s="84" t="s">
        <v>265</v>
      </c>
      <c r="B218" s="55">
        <v>707077</v>
      </c>
      <c r="C218" s="56" t="str">
        <f>[1]FST!C138</f>
        <v>Waste Water Disposal</v>
      </c>
      <c r="D218" s="65"/>
      <c r="E218" s="63"/>
      <c r="F218" s="62">
        <f>[1]FST!D138</f>
        <v>0</v>
      </c>
      <c r="G218" s="62">
        <f>[1]FST!F138</f>
        <v>120.3</v>
      </c>
      <c r="H218" s="62">
        <f>[1]FST!H138</f>
        <v>65.8</v>
      </c>
      <c r="I218" s="62">
        <f>[1]FST!J138</f>
        <v>40.9</v>
      </c>
      <c r="J218" s="62">
        <f t="shared" ref="J218:J221" si="9">SUM(F218:I218)</f>
        <v>227</v>
      </c>
      <c r="K218" s="49"/>
      <c r="L218" s="50">
        <v>692.1</v>
      </c>
      <c r="M218" s="50"/>
      <c r="N218" s="50">
        <v>39.200000000000003</v>
      </c>
      <c r="O218" s="50"/>
      <c r="P218" s="79"/>
    </row>
    <row r="219" spans="1:16">
      <c r="A219" s="76"/>
      <c r="B219" s="55">
        <v>902406</v>
      </c>
      <c r="C219" s="56" t="str">
        <f>[1]FST!C139</f>
        <v>Produced Water Disposal</v>
      </c>
      <c r="D219" s="62">
        <v>121.6</v>
      </c>
      <c r="E219" s="63"/>
      <c r="F219" s="62">
        <f>[1]FST!D139</f>
        <v>2002.5</v>
      </c>
      <c r="G219" s="62">
        <f>[1]FST!F139</f>
        <v>1335.6</v>
      </c>
      <c r="H219" s="62">
        <f>[1]FST!H139</f>
        <v>3919.1</v>
      </c>
      <c r="I219" s="62">
        <f>[1]FST!J139</f>
        <v>10572.2</v>
      </c>
      <c r="J219" s="62">
        <f t="shared" si="9"/>
        <v>17829.400000000001</v>
      </c>
      <c r="K219" s="49"/>
      <c r="L219" s="50">
        <v>11207.1</v>
      </c>
      <c r="M219" s="50">
        <v>5636.6</v>
      </c>
      <c r="N219" s="50">
        <v>2678.2</v>
      </c>
      <c r="O219" s="50"/>
      <c r="P219" s="79"/>
    </row>
    <row r="220" spans="1:16">
      <c r="A220" s="76"/>
      <c r="B220" s="36"/>
      <c r="C220" s="56" t="str">
        <f>[1]FST!C140</f>
        <v>Flowback Water</v>
      </c>
      <c r="D220" s="65"/>
      <c r="E220" s="63"/>
      <c r="F220" s="62">
        <f>[1]FST!D140</f>
        <v>0</v>
      </c>
      <c r="G220" s="62">
        <f>[1]FST!F140</f>
        <v>576</v>
      </c>
      <c r="H220" s="62">
        <f>[1]FST!H140</f>
        <v>1046.3</v>
      </c>
      <c r="I220" s="62">
        <f>[1]FST!J140</f>
        <v>260.5</v>
      </c>
      <c r="J220" s="62">
        <f t="shared" si="9"/>
        <v>1882.8</v>
      </c>
      <c r="K220" s="49"/>
      <c r="L220" s="50">
        <v>446.5</v>
      </c>
      <c r="M220" s="50"/>
      <c r="N220" s="50">
        <v>240.3</v>
      </c>
      <c r="O220" s="50"/>
      <c r="P220" s="79"/>
    </row>
    <row r="221" spans="1:16">
      <c r="A221" s="76"/>
      <c r="B221" s="36"/>
      <c r="C221" s="56" t="str">
        <f>[1]FST!C141</f>
        <v>Miscellaneous Revenue</v>
      </c>
      <c r="D221" s="65"/>
      <c r="E221" s="63"/>
      <c r="F221" s="62">
        <f>[1]FST!D141</f>
        <v>0</v>
      </c>
      <c r="G221" s="62">
        <f>[1]FST!F141</f>
        <v>-5</v>
      </c>
      <c r="H221" s="62">
        <f>[1]FST!H141</f>
        <v>0</v>
      </c>
      <c r="I221" s="62">
        <f>[1]FST!J141</f>
        <v>0</v>
      </c>
      <c r="J221" s="62">
        <f t="shared" si="9"/>
        <v>-5</v>
      </c>
      <c r="K221" s="49"/>
      <c r="L221" s="50"/>
      <c r="M221" s="50"/>
      <c r="N221" s="50"/>
      <c r="O221" s="50"/>
      <c r="P221" s="79"/>
    </row>
    <row r="222" spans="1:16">
      <c r="A222" s="81" t="s">
        <v>237</v>
      </c>
      <c r="B222" s="52"/>
      <c r="C222" s="52"/>
      <c r="D222" s="53"/>
      <c r="E222" s="54"/>
      <c r="F222" s="53"/>
      <c r="G222" s="53"/>
      <c r="H222" s="53"/>
      <c r="I222" s="53"/>
      <c r="J222" s="53">
        <f>SUM(J218:J221)</f>
        <v>19934.2</v>
      </c>
      <c r="K222" s="49"/>
      <c r="L222" s="52"/>
      <c r="M222" s="52"/>
      <c r="N222" s="52"/>
      <c r="O222" s="52"/>
      <c r="P222" s="85"/>
    </row>
    <row r="223" spans="1:16">
      <c r="A223" s="84" t="s">
        <v>272</v>
      </c>
      <c r="B223" s="55">
        <v>707077</v>
      </c>
      <c r="C223" s="56" t="str">
        <f>[1]FST!C143</f>
        <v>Waste Water Disposal</v>
      </c>
      <c r="D223" s="62">
        <v>357.3</v>
      </c>
      <c r="E223" s="63"/>
      <c r="F223" s="62">
        <f>[1]FST!D143</f>
        <v>145</v>
      </c>
      <c r="G223" s="62">
        <f>[1]FST!F143</f>
        <v>0</v>
      </c>
      <c r="H223" s="62">
        <f>[1]FST!H143</f>
        <v>121.1</v>
      </c>
      <c r="I223" s="62">
        <f>[1]FST!J143</f>
        <v>0</v>
      </c>
      <c r="J223" s="62">
        <f t="shared" ref="J223:J242" si="10">SUM(F223:I223)</f>
        <v>266.10000000000002</v>
      </c>
      <c r="K223" s="49"/>
      <c r="L223" s="50"/>
      <c r="M223" s="50"/>
      <c r="N223" s="50">
        <v>555</v>
      </c>
      <c r="O223" s="50"/>
      <c r="P223" s="79"/>
    </row>
    <row r="224" spans="1:16">
      <c r="A224" s="76"/>
      <c r="B224" s="55">
        <v>902406</v>
      </c>
      <c r="C224" s="56" t="str">
        <f>[1]FST!C144</f>
        <v>Produced Water Disposal</v>
      </c>
      <c r="D224" s="62">
        <v>24453</v>
      </c>
      <c r="E224" s="63"/>
      <c r="F224" s="62">
        <f>[1]FST!D144</f>
        <v>10184.1</v>
      </c>
      <c r="G224" s="62">
        <f>[1]FST!F144</f>
        <v>11738.5</v>
      </c>
      <c r="H224" s="62">
        <f>[1]FST!H144</f>
        <v>3821.6</v>
      </c>
      <c r="I224" s="62">
        <f>[1]FST!J144</f>
        <v>185.3</v>
      </c>
      <c r="J224" s="62">
        <f t="shared" si="10"/>
        <v>25929.499999999996</v>
      </c>
      <c r="K224" s="49"/>
      <c r="L224" s="50">
        <v>30</v>
      </c>
      <c r="M224" s="50"/>
      <c r="N224" s="50">
        <v>134.19999999999999</v>
      </c>
      <c r="O224" s="50"/>
      <c r="P224" s="79"/>
    </row>
    <row r="225" spans="1:16">
      <c r="A225" s="76"/>
      <c r="B225" s="36"/>
      <c r="C225" s="56" t="str">
        <f>[1]FST!C145</f>
        <v>Flowback Water</v>
      </c>
      <c r="D225" s="62">
        <v>139.1</v>
      </c>
      <c r="E225" s="63"/>
      <c r="F225" s="62">
        <f>[1]FST!D145</f>
        <v>443.4</v>
      </c>
      <c r="G225" s="62">
        <f>[1]FST!F145</f>
        <v>0</v>
      </c>
      <c r="H225" s="62">
        <f>[1]FST!H145</f>
        <v>208.4</v>
      </c>
      <c r="I225" s="62">
        <f>[1]FST!J145</f>
        <v>0</v>
      </c>
      <c r="J225" s="62">
        <f t="shared" si="10"/>
        <v>651.79999999999995</v>
      </c>
      <c r="K225" s="49"/>
      <c r="L225" s="50">
        <v>6</v>
      </c>
      <c r="M225" s="50"/>
      <c r="N225" s="50">
        <v>28.3</v>
      </c>
      <c r="O225" s="50"/>
      <c r="P225" s="79"/>
    </row>
    <row r="226" spans="1:16">
      <c r="A226" s="76"/>
      <c r="B226" s="36"/>
      <c r="C226" s="56" t="str">
        <f>[1]FST!C146</f>
        <v>Emulsion Treating</v>
      </c>
      <c r="D226" s="62">
        <v>240.4</v>
      </c>
      <c r="E226" s="63"/>
      <c r="F226" s="62">
        <f>[1]FST!D146</f>
        <v>42.3</v>
      </c>
      <c r="G226" s="62">
        <f>[1]FST!F146</f>
        <v>121.8</v>
      </c>
      <c r="H226" s="62">
        <f>[1]FST!H146</f>
        <v>123.1</v>
      </c>
      <c r="I226" s="62">
        <f>[1]FST!J146</f>
        <v>0</v>
      </c>
      <c r="J226" s="62">
        <f t="shared" si="10"/>
        <v>287.2</v>
      </c>
      <c r="K226" s="49"/>
      <c r="L226" s="50"/>
      <c r="M226" s="50"/>
      <c r="N226" s="50"/>
      <c r="O226" s="50"/>
      <c r="P226" s="79"/>
    </row>
    <row r="227" spans="1:16">
      <c r="A227" s="76"/>
      <c r="B227" s="36"/>
      <c r="C227" s="56" t="str">
        <f>[1]FST!C147</f>
        <v>Emulsion Water Disposal</v>
      </c>
      <c r="D227" s="62">
        <v>144.1</v>
      </c>
      <c r="E227" s="63"/>
      <c r="F227" s="62">
        <f>[1]FST!D147</f>
        <v>21.3</v>
      </c>
      <c r="G227" s="62">
        <f>[1]FST!F147</f>
        <v>75.3</v>
      </c>
      <c r="H227" s="62">
        <f>[1]FST!H147</f>
        <v>89.6</v>
      </c>
      <c r="I227" s="62">
        <f>[1]FST!J147</f>
        <v>0</v>
      </c>
      <c r="J227" s="62">
        <f t="shared" si="10"/>
        <v>186.2</v>
      </c>
      <c r="K227" s="49"/>
      <c r="L227" s="50"/>
      <c r="M227" s="50"/>
      <c r="N227" s="50"/>
      <c r="O227" s="50"/>
      <c r="P227" s="79"/>
    </row>
    <row r="228" spans="1:16">
      <c r="A228" s="76"/>
      <c r="B228" s="36"/>
      <c r="C228" s="56" t="s">
        <v>191</v>
      </c>
      <c r="D228" s="62">
        <v>11</v>
      </c>
      <c r="E228" s="63"/>
      <c r="F228" s="62"/>
      <c r="G228" s="62"/>
      <c r="H228" s="62"/>
      <c r="I228" s="62"/>
      <c r="J228" s="62"/>
      <c r="K228" s="49"/>
      <c r="L228" s="50"/>
      <c r="M228" s="50"/>
      <c r="N228" s="50"/>
      <c r="O228" s="50"/>
      <c r="P228" s="79"/>
    </row>
    <row r="229" spans="1:16">
      <c r="A229" s="76"/>
      <c r="B229" s="36"/>
      <c r="C229" s="56" t="s">
        <v>192</v>
      </c>
      <c r="D229" s="62">
        <v>3.1</v>
      </c>
      <c r="E229" s="63"/>
      <c r="F229" s="62"/>
      <c r="G229" s="62"/>
      <c r="H229" s="62"/>
      <c r="I229" s="62"/>
      <c r="J229" s="62"/>
      <c r="K229" s="49"/>
      <c r="L229" s="50"/>
      <c r="M229" s="50"/>
      <c r="N229" s="50"/>
      <c r="O229" s="50"/>
      <c r="P229" s="79"/>
    </row>
    <row r="230" spans="1:16">
      <c r="A230" s="76"/>
      <c r="B230" s="36"/>
      <c r="C230" s="56" t="str">
        <f>[1]FST!C148</f>
        <v>Completion Fluids Processing - Wet LSW</v>
      </c>
      <c r="D230" s="62">
        <v>37</v>
      </c>
      <c r="E230" s="63"/>
      <c r="F230" s="62">
        <f>[1]FST!D148</f>
        <v>0</v>
      </c>
      <c r="G230" s="62">
        <f>[1]FST!F148</f>
        <v>0</v>
      </c>
      <c r="H230" s="62">
        <f>[1]FST!H148</f>
        <v>70.3</v>
      </c>
      <c r="I230" s="62">
        <f>[1]FST!J148</f>
        <v>0</v>
      </c>
      <c r="J230" s="62">
        <f t="shared" si="10"/>
        <v>70.3</v>
      </c>
      <c r="K230" s="49"/>
      <c r="L230" s="50"/>
      <c r="M230" s="50"/>
      <c r="N230" s="50"/>
      <c r="O230" s="50"/>
      <c r="P230" s="79"/>
    </row>
    <row r="231" spans="1:16">
      <c r="A231" s="76"/>
      <c r="B231" s="36"/>
      <c r="C231" s="56" t="str">
        <f>[1]FST!C149</f>
        <v>Completion Fluids Water Disposal - Wet LSW</v>
      </c>
      <c r="D231" s="62">
        <v>23.3</v>
      </c>
      <c r="E231" s="63"/>
      <c r="F231" s="62">
        <f>[1]FST!D149</f>
        <v>0</v>
      </c>
      <c r="G231" s="62">
        <f>[1]FST!F149</f>
        <v>0</v>
      </c>
      <c r="H231" s="62">
        <f>[1]FST!H149</f>
        <v>67.3</v>
      </c>
      <c r="I231" s="62">
        <f>[1]FST!J149</f>
        <v>0</v>
      </c>
      <c r="J231" s="62">
        <f t="shared" si="10"/>
        <v>67.3</v>
      </c>
      <c r="K231" s="49"/>
      <c r="L231" s="50"/>
      <c r="M231" s="50"/>
      <c r="N231" s="50"/>
      <c r="O231" s="50"/>
      <c r="P231" s="79"/>
    </row>
    <row r="232" spans="1:16">
      <c r="A232" s="76"/>
      <c r="B232" s="36"/>
      <c r="C232" s="56" t="s">
        <v>228</v>
      </c>
      <c r="D232" s="62">
        <v>28.6</v>
      </c>
      <c r="E232" s="63"/>
      <c r="F232" s="62"/>
      <c r="G232" s="62"/>
      <c r="H232" s="62"/>
      <c r="I232" s="62"/>
      <c r="J232" s="62"/>
      <c r="K232" s="49"/>
      <c r="L232" s="50"/>
      <c r="M232" s="50"/>
      <c r="N232" s="50"/>
      <c r="O232" s="50"/>
      <c r="P232" s="79"/>
    </row>
    <row r="233" spans="1:16">
      <c r="A233" s="76"/>
      <c r="B233" s="36"/>
      <c r="C233" s="56" t="s">
        <v>229</v>
      </c>
      <c r="D233" s="62">
        <v>23.2</v>
      </c>
      <c r="E233" s="63"/>
      <c r="F233" s="62"/>
      <c r="G233" s="62"/>
      <c r="H233" s="62"/>
      <c r="I233" s="62"/>
      <c r="J233" s="62"/>
      <c r="K233" s="49"/>
      <c r="L233" s="50"/>
      <c r="M233" s="50"/>
      <c r="N233" s="50"/>
      <c r="O233" s="50"/>
      <c r="P233" s="79"/>
    </row>
    <row r="234" spans="1:16">
      <c r="A234" s="76"/>
      <c r="B234" s="36"/>
      <c r="C234" s="56" t="str">
        <f>[1]FST!C150</f>
        <v>Waste Processing</v>
      </c>
      <c r="D234" s="62">
        <v>1223.0999999999999</v>
      </c>
      <c r="E234" s="63"/>
      <c r="F234" s="62">
        <f>[1]FST!D150</f>
        <v>1019</v>
      </c>
      <c r="G234" s="62">
        <f>[1]FST!F150</f>
        <v>505.5</v>
      </c>
      <c r="H234" s="62">
        <f>[1]FST!H150</f>
        <v>650</v>
      </c>
      <c r="I234" s="62">
        <f>[1]FST!J150</f>
        <v>261.5</v>
      </c>
      <c r="J234" s="62">
        <f t="shared" si="10"/>
        <v>2436</v>
      </c>
      <c r="K234" s="49"/>
      <c r="L234" s="50">
        <v>412.5</v>
      </c>
      <c r="M234" s="50"/>
      <c r="N234" s="50">
        <v>660.5</v>
      </c>
      <c r="O234" s="50"/>
      <c r="P234" s="79"/>
    </row>
    <row r="235" spans="1:16">
      <c r="A235" s="76"/>
      <c r="B235" s="36"/>
      <c r="C235" s="56" t="str">
        <f>[1]FST!C151</f>
        <v>Waste Water Processing</v>
      </c>
      <c r="D235" s="62">
        <v>766.5</v>
      </c>
      <c r="E235" s="63"/>
      <c r="F235" s="62">
        <f>[1]FST!D151</f>
        <v>715.1</v>
      </c>
      <c r="G235" s="62">
        <f>[1]FST!F151</f>
        <v>283.60000000000002</v>
      </c>
      <c r="H235" s="62">
        <f>[1]FST!H151</f>
        <v>519.9</v>
      </c>
      <c r="I235" s="62">
        <f>[1]FST!J151</f>
        <v>181.4</v>
      </c>
      <c r="J235" s="62">
        <f t="shared" si="10"/>
        <v>1700</v>
      </c>
      <c r="K235" s="49"/>
      <c r="L235" s="50">
        <v>316.39999999999998</v>
      </c>
      <c r="M235" s="50"/>
      <c r="N235" s="50"/>
      <c r="O235" s="50"/>
      <c r="P235" s="79"/>
    </row>
    <row r="236" spans="1:16">
      <c r="A236" s="76"/>
      <c r="B236" s="36"/>
      <c r="C236" s="56" t="s">
        <v>306</v>
      </c>
      <c r="D236" s="62"/>
      <c r="E236" s="63"/>
      <c r="F236" s="62"/>
      <c r="G236" s="62"/>
      <c r="H236" s="62"/>
      <c r="I236" s="62"/>
      <c r="J236" s="62"/>
      <c r="K236" s="49"/>
      <c r="L236" s="50"/>
      <c r="M236" s="50"/>
      <c r="N236" s="50">
        <v>82.7</v>
      </c>
      <c r="O236" s="50"/>
      <c r="P236" s="79"/>
    </row>
    <row r="237" spans="1:16">
      <c r="A237" s="76"/>
      <c r="B237" s="36"/>
      <c r="C237" s="56" t="str">
        <f>[1]FST!C152</f>
        <v>Waste Solids Processing</v>
      </c>
      <c r="D237" s="62">
        <v>246.5</v>
      </c>
      <c r="E237" s="63"/>
      <c r="F237" s="62">
        <f>[1]FST!D152</f>
        <v>253.3</v>
      </c>
      <c r="G237" s="62">
        <f>[1]FST!F152</f>
        <v>190.9</v>
      </c>
      <c r="H237" s="62">
        <f>[1]FST!H152</f>
        <v>80.099999999999994</v>
      </c>
      <c r="I237" s="62">
        <f>[1]FST!J152</f>
        <v>55.4</v>
      </c>
      <c r="J237" s="62">
        <f t="shared" si="10"/>
        <v>579.70000000000005</v>
      </c>
      <c r="K237" s="49"/>
      <c r="L237" s="50">
        <v>77.3</v>
      </c>
      <c r="M237" s="50"/>
      <c r="N237" s="50"/>
      <c r="O237" s="50"/>
      <c r="P237" s="79"/>
    </row>
    <row r="238" spans="1:16">
      <c r="A238" s="76"/>
      <c r="B238" s="36"/>
      <c r="C238" s="56" t="str">
        <f>[1]FST!C153</f>
        <v>Drilling Mud Processing</v>
      </c>
      <c r="D238" s="62">
        <v>1839</v>
      </c>
      <c r="E238" s="63"/>
      <c r="F238" s="62">
        <f>[1]FST!D153</f>
        <v>613</v>
      </c>
      <c r="G238" s="62">
        <f>[1]FST!F153</f>
        <v>78</v>
      </c>
      <c r="H238" s="62">
        <f>[1]FST!H153</f>
        <v>0</v>
      </c>
      <c r="I238" s="62">
        <f>[1]FST!J153</f>
        <v>0</v>
      </c>
      <c r="J238" s="62">
        <f t="shared" si="10"/>
        <v>691</v>
      </c>
      <c r="K238" s="49"/>
      <c r="L238" s="50"/>
      <c r="M238" s="50"/>
      <c r="N238" s="50">
        <v>79</v>
      </c>
      <c r="O238" s="50"/>
      <c r="P238" s="79"/>
    </row>
    <row r="239" spans="1:16">
      <c r="A239" s="76"/>
      <c r="B239" s="36"/>
      <c r="C239" s="56" t="str">
        <f>[1]FST!C154</f>
        <v>Vac Truck Water Disposal</v>
      </c>
      <c r="D239" s="62">
        <v>97</v>
      </c>
      <c r="E239" s="63"/>
      <c r="F239" s="62">
        <f>[1]FST!D154</f>
        <v>49.5</v>
      </c>
      <c r="G239" s="62">
        <f>[1]FST!F154</f>
        <v>234</v>
      </c>
      <c r="H239" s="62">
        <f>[1]FST!H154</f>
        <v>169</v>
      </c>
      <c r="I239" s="62">
        <f>[1]FST!J154</f>
        <v>138</v>
      </c>
      <c r="J239" s="62">
        <f t="shared" si="10"/>
        <v>590.5</v>
      </c>
      <c r="K239" s="49"/>
      <c r="L239" s="50">
        <v>196</v>
      </c>
      <c r="M239" s="50"/>
      <c r="N239" s="50">
        <v>179</v>
      </c>
      <c r="O239" s="50"/>
      <c r="P239" s="79"/>
    </row>
    <row r="240" spans="1:16">
      <c r="A240" s="76"/>
      <c r="B240" s="36"/>
      <c r="C240" s="56" t="str">
        <f>[1]FST!C155</f>
        <v>Vac Truck Solids Disposal</v>
      </c>
      <c r="D240" s="62">
        <v>10.5</v>
      </c>
      <c r="E240" s="63"/>
      <c r="F240" s="62">
        <f>[1]FST!D155</f>
        <v>0</v>
      </c>
      <c r="G240" s="62">
        <f>[1]FST!F155</f>
        <v>3</v>
      </c>
      <c r="H240" s="62">
        <f>[1]FST!H155</f>
        <v>0.5</v>
      </c>
      <c r="I240" s="62">
        <f>[1]FST!J155</f>
        <v>47</v>
      </c>
      <c r="J240" s="62">
        <f t="shared" si="10"/>
        <v>50.5</v>
      </c>
      <c r="K240" s="49"/>
      <c r="L240" s="50">
        <v>2</v>
      </c>
      <c r="M240" s="50"/>
      <c r="N240" s="50">
        <v>3.5</v>
      </c>
      <c r="O240" s="50"/>
      <c r="P240" s="79"/>
    </row>
    <row r="241" spans="1:16">
      <c r="A241" s="76"/>
      <c r="B241" s="36"/>
      <c r="C241" s="56" t="str">
        <f>[1]FST!C156</f>
        <v>Truck Flush</v>
      </c>
      <c r="D241" s="62">
        <v>172</v>
      </c>
      <c r="E241" s="63"/>
      <c r="F241" s="62">
        <f>[1]FST!D156</f>
        <v>94</v>
      </c>
      <c r="G241" s="62">
        <f>[1]FST!F156</f>
        <v>47</v>
      </c>
      <c r="H241" s="62">
        <f>[1]FST!H156</f>
        <v>75</v>
      </c>
      <c r="I241" s="62">
        <f>[1]FST!J156</f>
        <v>0</v>
      </c>
      <c r="J241" s="62">
        <f t="shared" si="10"/>
        <v>216</v>
      </c>
      <c r="K241" s="49"/>
      <c r="L241" s="50">
        <v>72</v>
      </c>
      <c r="M241" s="50"/>
      <c r="N241" s="50">
        <v>67</v>
      </c>
      <c r="O241" s="50"/>
      <c r="P241" s="79"/>
    </row>
    <row r="242" spans="1:16">
      <c r="A242" s="76"/>
      <c r="B242" s="36"/>
      <c r="C242" s="68" t="str">
        <f>[1]FST!C157</f>
        <v>Truck Steam</v>
      </c>
      <c r="D242" s="59"/>
      <c r="E242" s="58"/>
      <c r="F242" s="59">
        <f>[1]FST!D157</f>
        <v>0</v>
      </c>
      <c r="G242" s="59">
        <f>[1]FST!F157</f>
        <v>0</v>
      </c>
      <c r="H242" s="59">
        <f>[1]FST!H157</f>
        <v>0</v>
      </c>
      <c r="I242" s="59">
        <f>[1]FST!J157</f>
        <v>2</v>
      </c>
      <c r="J242" s="59">
        <f t="shared" si="10"/>
        <v>2</v>
      </c>
      <c r="K242" s="49"/>
      <c r="L242" s="60"/>
      <c r="M242" s="60"/>
      <c r="N242" s="60"/>
      <c r="O242" s="60"/>
      <c r="P242" s="83"/>
    </row>
    <row r="243" spans="1:16">
      <c r="A243" s="76"/>
      <c r="B243" s="36"/>
      <c r="C243" s="56" t="s">
        <v>217</v>
      </c>
      <c r="D243" s="62"/>
      <c r="E243" s="63"/>
      <c r="F243" s="62"/>
      <c r="G243" s="62"/>
      <c r="H243" s="62"/>
      <c r="I243" s="62"/>
      <c r="J243" s="62"/>
      <c r="K243" s="64"/>
      <c r="L243" s="50">
        <v>145</v>
      </c>
      <c r="M243" s="50"/>
      <c r="N243" s="50"/>
      <c r="O243" s="50"/>
      <c r="P243" s="79"/>
    </row>
    <row r="244" spans="1:16">
      <c r="A244" s="81" t="s">
        <v>239</v>
      </c>
      <c r="B244" s="52"/>
      <c r="C244" s="52"/>
      <c r="D244" s="53"/>
      <c r="E244" s="54"/>
      <c r="F244" s="53"/>
      <c r="G244" s="53"/>
      <c r="H244" s="53"/>
      <c r="I244" s="53"/>
      <c r="J244" s="53">
        <f>SUM(J223:J242)</f>
        <v>33724.099999999991</v>
      </c>
      <c r="K244" s="49"/>
      <c r="L244" s="52"/>
      <c r="M244" s="52"/>
      <c r="N244" s="52"/>
      <c r="O244" s="52"/>
      <c r="P244" s="85"/>
    </row>
    <row r="245" spans="1:16">
      <c r="A245" s="84" t="s">
        <v>273</v>
      </c>
      <c r="B245" s="55">
        <v>707077</v>
      </c>
      <c r="C245" s="56" t="s">
        <v>203</v>
      </c>
      <c r="D245" s="62">
        <v>5848.9</v>
      </c>
      <c r="E245" s="63"/>
      <c r="F245" s="62">
        <f>[1]FST!D159</f>
        <v>890.7</v>
      </c>
      <c r="G245" s="62">
        <f>[1]FST!F159</f>
        <v>0</v>
      </c>
      <c r="H245" s="62">
        <f>[1]FST!H159</f>
        <v>0</v>
      </c>
      <c r="I245" s="62">
        <f>[1]FST!J159</f>
        <v>0</v>
      </c>
      <c r="J245" s="62">
        <f t="shared" ref="J245" si="11">SUM(F245:I245)</f>
        <v>890.7</v>
      </c>
      <c r="K245" s="49"/>
      <c r="L245" s="66"/>
      <c r="M245" s="66"/>
      <c r="N245" s="66"/>
      <c r="O245" s="66"/>
      <c r="P245" s="86"/>
    </row>
    <row r="246" spans="1:16">
      <c r="A246" s="84"/>
      <c r="B246" s="55"/>
      <c r="C246" s="56" t="s">
        <v>200</v>
      </c>
      <c r="D246" s="62">
        <v>94.2</v>
      </c>
      <c r="E246" s="63"/>
      <c r="F246" s="62"/>
      <c r="G246" s="62"/>
      <c r="H246" s="62"/>
      <c r="I246" s="62"/>
      <c r="J246" s="62"/>
      <c r="K246" s="49"/>
      <c r="L246" s="66"/>
      <c r="M246" s="66"/>
      <c r="N246" s="66"/>
      <c r="O246" s="66"/>
      <c r="P246" s="86"/>
    </row>
    <row r="247" spans="1:16">
      <c r="A247" s="84"/>
      <c r="B247" s="55"/>
      <c r="C247" s="56" t="s">
        <v>201</v>
      </c>
      <c r="D247" s="62">
        <v>47.3</v>
      </c>
      <c r="E247" s="63"/>
      <c r="F247" s="62"/>
      <c r="G247" s="62"/>
      <c r="H247" s="62"/>
      <c r="I247" s="62"/>
      <c r="J247" s="62"/>
      <c r="K247" s="49"/>
      <c r="L247" s="66"/>
      <c r="M247" s="66"/>
      <c r="N247" s="66"/>
      <c r="O247" s="66"/>
      <c r="P247" s="86"/>
    </row>
    <row r="248" spans="1:16">
      <c r="A248" s="84"/>
      <c r="B248" s="55"/>
      <c r="C248" s="56" t="s">
        <v>196</v>
      </c>
      <c r="D248" s="62">
        <v>46.2</v>
      </c>
      <c r="E248" s="63"/>
      <c r="F248" s="62"/>
      <c r="G248" s="62"/>
      <c r="H248" s="62"/>
      <c r="I248" s="62"/>
      <c r="J248" s="62"/>
      <c r="K248" s="49"/>
      <c r="L248" s="66"/>
      <c r="M248" s="66"/>
      <c r="N248" s="66"/>
      <c r="O248" s="66"/>
      <c r="P248" s="86"/>
    </row>
    <row r="249" spans="1:16">
      <c r="A249" s="84"/>
      <c r="B249" s="55"/>
      <c r="C249" s="56" t="s">
        <v>271</v>
      </c>
      <c r="D249" s="62">
        <v>1</v>
      </c>
      <c r="E249" s="63"/>
      <c r="F249" s="62"/>
      <c r="G249" s="62"/>
      <c r="H249" s="62"/>
      <c r="I249" s="62"/>
      <c r="J249" s="62"/>
      <c r="K249" s="49"/>
      <c r="L249" s="66"/>
      <c r="M249" s="66"/>
      <c r="N249" s="66"/>
      <c r="O249" s="66"/>
      <c r="P249" s="86"/>
    </row>
    <row r="250" spans="1:16">
      <c r="A250" s="84"/>
      <c r="B250" s="55"/>
      <c r="C250" s="56" t="s">
        <v>204</v>
      </c>
      <c r="D250" s="62">
        <v>0.7</v>
      </c>
      <c r="E250" s="54"/>
      <c r="F250" s="62"/>
      <c r="G250" s="62"/>
      <c r="H250" s="62"/>
      <c r="I250" s="62"/>
      <c r="J250" s="62"/>
      <c r="K250" s="49"/>
      <c r="L250" s="66"/>
      <c r="M250" s="66"/>
      <c r="N250" s="66"/>
      <c r="O250" s="66"/>
      <c r="P250" s="86"/>
    </row>
    <row r="251" spans="1:16">
      <c r="A251" s="81" t="s">
        <v>240</v>
      </c>
      <c r="B251" s="52"/>
      <c r="C251" s="52"/>
      <c r="D251" s="53"/>
      <c r="E251" s="54"/>
      <c r="F251" s="53"/>
      <c r="G251" s="53"/>
      <c r="H251" s="53"/>
      <c r="I251" s="53"/>
      <c r="J251" s="53">
        <f>SUM(J245)</f>
        <v>890.7</v>
      </c>
      <c r="K251" s="49"/>
      <c r="L251" s="52"/>
      <c r="M251" s="52"/>
      <c r="N251" s="52"/>
      <c r="O251" s="52"/>
      <c r="P251" s="85"/>
    </row>
    <row r="252" spans="1:16">
      <c r="A252" s="84" t="s">
        <v>274</v>
      </c>
      <c r="B252" s="55">
        <v>707077</v>
      </c>
      <c r="C252" s="56" t="str">
        <f>[1]FST!C161</f>
        <v>Waste Water Disposal</v>
      </c>
      <c r="D252" s="65"/>
      <c r="E252" s="63"/>
      <c r="F252" s="62">
        <f>[1]FST!D161</f>
        <v>0</v>
      </c>
      <c r="G252" s="62">
        <f>[1]FST!F161</f>
        <v>0</v>
      </c>
      <c r="H252" s="62">
        <f>[1]FST!H161</f>
        <v>3</v>
      </c>
      <c r="I252" s="62">
        <f>[1]FST!J161</f>
        <v>0</v>
      </c>
      <c r="J252" s="62">
        <f t="shared" ref="J252:J258" si="12">SUM(F252:I252)</f>
        <v>3</v>
      </c>
      <c r="K252" s="49"/>
      <c r="L252" s="66"/>
      <c r="M252" s="66"/>
      <c r="N252" s="66">
        <v>679.9</v>
      </c>
      <c r="O252" s="66"/>
      <c r="P252" s="86"/>
    </row>
    <row r="253" spans="1:16">
      <c r="A253" s="76"/>
      <c r="B253" s="55">
        <v>902406</v>
      </c>
      <c r="C253" s="56" t="str">
        <f>[1]FST!C162</f>
        <v>Produced Water Disposal</v>
      </c>
      <c r="D253" s="65"/>
      <c r="E253" s="63"/>
      <c r="F253" s="62">
        <f>[1]FST!D162</f>
        <v>630.1</v>
      </c>
      <c r="G253" s="62">
        <f>[1]FST!F162</f>
        <v>2442.1999999999998</v>
      </c>
      <c r="H253" s="62">
        <f>[1]FST!H162</f>
        <v>6190.2</v>
      </c>
      <c r="I253" s="62">
        <f>[1]FST!J162</f>
        <v>0</v>
      </c>
      <c r="J253" s="62">
        <f t="shared" si="12"/>
        <v>9262.5</v>
      </c>
      <c r="K253" s="49"/>
      <c r="L253" s="66"/>
      <c r="M253" s="66"/>
      <c r="N253" s="66"/>
      <c r="O253" s="66"/>
      <c r="P253" s="86"/>
    </row>
    <row r="254" spans="1:16">
      <c r="A254" s="76"/>
      <c r="B254" s="36"/>
      <c r="C254" s="56" t="str">
        <f>[1]FST!C163</f>
        <v>Waste Processing</v>
      </c>
      <c r="D254" s="65"/>
      <c r="E254" s="63"/>
      <c r="F254" s="62">
        <f>[1]FST!D163</f>
        <v>0</v>
      </c>
      <c r="G254" s="62">
        <f>[1]FST!F163</f>
        <v>14.7</v>
      </c>
      <c r="H254" s="62">
        <f>[1]FST!H163</f>
        <v>5</v>
      </c>
      <c r="I254" s="62">
        <f>[1]FST!J163</f>
        <v>375.5</v>
      </c>
      <c r="J254" s="62">
        <f t="shared" si="12"/>
        <v>395.2</v>
      </c>
      <c r="K254" s="49"/>
      <c r="L254" s="66">
        <v>246.4</v>
      </c>
      <c r="M254" s="66"/>
      <c r="N254" s="66">
        <v>1520.7</v>
      </c>
      <c r="O254" s="66"/>
      <c r="P254" s="86"/>
    </row>
    <row r="255" spans="1:16">
      <c r="A255" s="76"/>
      <c r="B255" s="36"/>
      <c r="C255" s="56" t="str">
        <f>[1]FST!C164</f>
        <v>Waste Water Processing</v>
      </c>
      <c r="D255" s="65"/>
      <c r="E255" s="63"/>
      <c r="F255" s="62">
        <f>[1]FST!D164</f>
        <v>0</v>
      </c>
      <c r="G255" s="62">
        <f>[1]FST!F164</f>
        <v>2</v>
      </c>
      <c r="H255" s="62">
        <f>[1]FST!H164</f>
        <v>0</v>
      </c>
      <c r="I255" s="62">
        <f>[1]FST!J164</f>
        <v>96.9</v>
      </c>
      <c r="J255" s="62">
        <f t="shared" si="12"/>
        <v>98.9</v>
      </c>
      <c r="K255" s="49"/>
      <c r="L255" s="66">
        <v>33.6</v>
      </c>
      <c r="M255" s="66"/>
      <c r="N255" s="66"/>
      <c r="O255" s="66"/>
      <c r="P255" s="86"/>
    </row>
    <row r="256" spans="1:16">
      <c r="A256" s="76"/>
      <c r="B256" s="36"/>
      <c r="C256" s="56" t="str">
        <f>[1]FST!C165</f>
        <v>Waste Solids Processing</v>
      </c>
      <c r="D256" s="65"/>
      <c r="E256" s="63"/>
      <c r="F256" s="62">
        <f>[1]FST!D165</f>
        <v>0</v>
      </c>
      <c r="G256" s="62">
        <f>[1]FST!F165</f>
        <v>12.7</v>
      </c>
      <c r="H256" s="62">
        <f>[1]FST!H165</f>
        <v>5</v>
      </c>
      <c r="I256" s="62">
        <f>[1]FST!J165</f>
        <v>278.60000000000002</v>
      </c>
      <c r="J256" s="62">
        <f t="shared" si="12"/>
        <v>296.3</v>
      </c>
      <c r="K256" s="49"/>
      <c r="L256" s="66">
        <v>212.6</v>
      </c>
      <c r="M256" s="66"/>
      <c r="N256" s="66"/>
      <c r="O256" s="66"/>
      <c r="P256" s="86"/>
    </row>
    <row r="257" spans="1:16">
      <c r="A257" s="76"/>
      <c r="B257" s="36"/>
      <c r="C257" s="56" t="str">
        <f>[1]FST!C166</f>
        <v>Vac Truck Solids Disposal</v>
      </c>
      <c r="D257" s="65"/>
      <c r="E257" s="63"/>
      <c r="F257" s="62">
        <f>[1]FST!D166</f>
        <v>0</v>
      </c>
      <c r="G257" s="62">
        <f>[1]FST!F166</f>
        <v>0</v>
      </c>
      <c r="H257" s="62">
        <f>[1]FST!H166</f>
        <v>0</v>
      </c>
      <c r="I257" s="62">
        <f>[1]FST!J166</f>
        <v>34.4</v>
      </c>
      <c r="J257" s="62">
        <f t="shared" si="12"/>
        <v>34.4</v>
      </c>
      <c r="K257" s="49"/>
      <c r="L257" s="66"/>
      <c r="M257" s="66"/>
      <c r="N257" s="66"/>
      <c r="O257" s="66"/>
      <c r="P257" s="86"/>
    </row>
    <row r="258" spans="1:16">
      <c r="A258" s="76"/>
      <c r="B258" s="36"/>
      <c r="C258" s="68" t="str">
        <f>[1]FST!C167</f>
        <v>Truck Flush</v>
      </c>
      <c r="D258" s="57"/>
      <c r="E258" s="58"/>
      <c r="F258" s="59">
        <f>[1]FST!D167</f>
        <v>0</v>
      </c>
      <c r="G258" s="59">
        <f>[1]FST!F167</f>
        <v>0</v>
      </c>
      <c r="H258" s="59">
        <f>[1]FST!H167</f>
        <v>0</v>
      </c>
      <c r="I258" s="59">
        <f>[1]FST!J167</f>
        <v>2</v>
      </c>
      <c r="J258" s="59">
        <f t="shared" si="12"/>
        <v>2</v>
      </c>
      <c r="K258" s="49"/>
      <c r="L258" s="67"/>
      <c r="M258" s="67"/>
      <c r="N258" s="67"/>
      <c r="O258" s="67"/>
      <c r="P258" s="86"/>
    </row>
    <row r="259" spans="1:16">
      <c r="A259" s="76"/>
      <c r="B259" s="36"/>
      <c r="C259" s="68" t="s">
        <v>306</v>
      </c>
      <c r="D259" s="57"/>
      <c r="E259" s="58"/>
      <c r="F259" s="59"/>
      <c r="G259" s="59"/>
      <c r="H259" s="59"/>
      <c r="I259" s="59"/>
      <c r="J259" s="59"/>
      <c r="K259" s="49"/>
      <c r="L259" s="67"/>
      <c r="M259" s="67"/>
      <c r="N259" s="67">
        <v>715.4</v>
      </c>
      <c r="O259" s="67"/>
      <c r="P259" s="86"/>
    </row>
    <row r="260" spans="1:16">
      <c r="A260" s="76"/>
      <c r="B260" s="36"/>
      <c r="C260" s="68" t="s">
        <v>307</v>
      </c>
      <c r="D260" s="57"/>
      <c r="E260" s="58"/>
      <c r="F260" s="59"/>
      <c r="G260" s="59"/>
      <c r="H260" s="59"/>
      <c r="I260" s="59"/>
      <c r="J260" s="59"/>
      <c r="K260" s="49"/>
      <c r="L260" s="67"/>
      <c r="M260" s="67"/>
      <c r="N260" s="67">
        <v>1</v>
      </c>
      <c r="O260" s="67"/>
      <c r="P260" s="86"/>
    </row>
    <row r="261" spans="1:16">
      <c r="A261" s="76"/>
      <c r="B261" s="36"/>
      <c r="C261" s="56" t="s">
        <v>217</v>
      </c>
      <c r="D261" s="62"/>
      <c r="E261" s="63"/>
      <c r="F261" s="62"/>
      <c r="G261" s="62"/>
      <c r="H261" s="62"/>
      <c r="I261" s="62"/>
      <c r="J261" s="62"/>
      <c r="K261" s="64"/>
      <c r="L261" s="66">
        <v>135.69999999999999</v>
      </c>
      <c r="M261" s="66"/>
      <c r="N261" s="66"/>
      <c r="O261" s="66"/>
      <c r="P261" s="86"/>
    </row>
    <row r="262" spans="1:16">
      <c r="A262" s="81" t="s">
        <v>242</v>
      </c>
      <c r="B262" s="52"/>
      <c r="C262" s="52"/>
      <c r="D262" s="53"/>
      <c r="E262" s="54"/>
      <c r="F262" s="53"/>
      <c r="G262" s="53"/>
      <c r="H262" s="53"/>
      <c r="I262" s="53"/>
      <c r="J262" s="53">
        <f>SUM(J252:J258)</f>
        <v>10092.299999999999</v>
      </c>
      <c r="K262" s="49"/>
      <c r="L262" s="52"/>
      <c r="M262" s="52"/>
      <c r="N262" s="52"/>
      <c r="O262" s="52"/>
      <c r="P262" s="85"/>
    </row>
    <row r="263" spans="1:16">
      <c r="A263" s="84" t="s">
        <v>245</v>
      </c>
      <c r="B263" s="55">
        <v>707077</v>
      </c>
      <c r="C263" s="56" t="str">
        <f>[1]FST!C169</f>
        <v>Produced Water Disposal</v>
      </c>
      <c r="D263" s="65"/>
      <c r="E263" s="63"/>
      <c r="F263" s="62">
        <f>[1]SWD!$D$9</f>
        <v>928</v>
      </c>
      <c r="G263" s="62">
        <f>[1]SWD!$F$9</f>
        <v>754.3</v>
      </c>
      <c r="H263" s="62">
        <f>[1]SWD!$H$9</f>
        <v>2566.6999999999998</v>
      </c>
      <c r="I263" s="62">
        <v>0</v>
      </c>
      <c r="J263" s="62">
        <f t="shared" ref="J263" si="13">SUM(F263:I263)</f>
        <v>4249</v>
      </c>
      <c r="K263" s="49"/>
      <c r="L263" s="66"/>
      <c r="M263" s="66"/>
      <c r="N263" s="66"/>
      <c r="O263" s="66"/>
      <c r="P263" s="86"/>
    </row>
    <row r="264" spans="1:16">
      <c r="A264" s="81" t="s">
        <v>246</v>
      </c>
      <c r="B264" s="52"/>
      <c r="C264" s="52"/>
      <c r="D264" s="53"/>
      <c r="E264" s="54"/>
      <c r="F264" s="53"/>
      <c r="G264" s="53"/>
      <c r="H264" s="53"/>
      <c r="I264" s="53"/>
      <c r="J264" s="53">
        <f>SUM(J263)</f>
        <v>4249</v>
      </c>
      <c r="K264" s="49"/>
      <c r="L264" s="52"/>
      <c r="M264" s="52"/>
      <c r="N264" s="52"/>
      <c r="O264" s="52"/>
      <c r="P264" s="85"/>
    </row>
    <row r="265" spans="1:16">
      <c r="A265" s="78" t="s">
        <v>247</v>
      </c>
      <c r="B265" s="55">
        <v>707077</v>
      </c>
      <c r="C265" s="56" t="str">
        <f>[1]SWD!C11</f>
        <v>Waste Water Disposal</v>
      </c>
      <c r="D265" s="62">
        <v>133.5</v>
      </c>
      <c r="E265" s="63"/>
      <c r="F265" s="62">
        <f>[1]SWD!D11</f>
        <v>7.5</v>
      </c>
      <c r="G265" s="62">
        <f>[1]SWD!F11</f>
        <v>92.5</v>
      </c>
      <c r="H265" s="62">
        <f>[1]SWD!H11</f>
        <v>0</v>
      </c>
      <c r="I265" s="62">
        <f>[1]SWD!J11</f>
        <v>132.69999999999999</v>
      </c>
      <c r="J265" s="62">
        <f t="shared" ref="J265:J274" si="14">SUM(F265:I265)</f>
        <v>232.7</v>
      </c>
      <c r="K265" s="49"/>
      <c r="L265" s="50">
        <v>32.5</v>
      </c>
      <c r="M265" s="50"/>
      <c r="N265" s="50"/>
      <c r="O265" s="50"/>
      <c r="P265" s="79"/>
    </row>
    <row r="266" spans="1:16">
      <c r="A266" s="76"/>
      <c r="B266" s="55">
        <v>902406</v>
      </c>
      <c r="C266" s="56" t="str">
        <f>[1]SWD!C12</f>
        <v>Produced Water Disposal</v>
      </c>
      <c r="D266" s="62">
        <v>4341.8</v>
      </c>
      <c r="E266" s="63"/>
      <c r="F266" s="62">
        <f>[1]SWD!D12</f>
        <v>1026.5</v>
      </c>
      <c r="G266" s="62">
        <f>[1]SWD!F12</f>
        <v>3179.4</v>
      </c>
      <c r="H266" s="62">
        <f>[1]SWD!H12</f>
        <v>1247</v>
      </c>
      <c r="I266" s="62">
        <f>[1]SWD!J12</f>
        <v>2814.7</v>
      </c>
      <c r="J266" s="62">
        <f t="shared" si="14"/>
        <v>8267.5999999999985</v>
      </c>
      <c r="K266" s="49"/>
      <c r="L266" s="50">
        <v>1765.9</v>
      </c>
      <c r="M266" s="50">
        <v>4729.1000000000004</v>
      </c>
      <c r="N266" s="50">
        <v>259.7</v>
      </c>
      <c r="O266" s="50"/>
      <c r="P266" s="79"/>
    </row>
    <row r="267" spans="1:16">
      <c r="A267" s="76"/>
      <c r="B267" s="36"/>
      <c r="C267" s="56" t="str">
        <f>[1]SWD!C13</f>
        <v>Flowback Water</v>
      </c>
      <c r="D267" s="62">
        <v>5648.4</v>
      </c>
      <c r="E267" s="63"/>
      <c r="F267" s="62">
        <f>[1]SWD!D13</f>
        <v>953.8</v>
      </c>
      <c r="G267" s="62">
        <f>[1]SWD!F13</f>
        <v>1520.6</v>
      </c>
      <c r="H267" s="62">
        <f>[1]SWD!H13</f>
        <v>88.5</v>
      </c>
      <c r="I267" s="62">
        <f>[1]SWD!J13</f>
        <v>0</v>
      </c>
      <c r="J267" s="62">
        <f t="shared" si="14"/>
        <v>2562.8999999999996</v>
      </c>
      <c r="K267" s="49"/>
      <c r="L267" s="50">
        <v>127.7</v>
      </c>
      <c r="M267" s="50"/>
      <c r="N267" s="50"/>
      <c r="O267" s="50"/>
      <c r="P267" s="79"/>
    </row>
    <row r="268" spans="1:16">
      <c r="A268" s="76"/>
      <c r="B268" s="36"/>
      <c r="C268" s="56" t="str">
        <f>[1]SWD!C14</f>
        <v>Emulsion Treating</v>
      </c>
      <c r="D268" s="62">
        <v>532.1</v>
      </c>
      <c r="E268" s="63"/>
      <c r="F268" s="62">
        <f>[1]SWD!D14</f>
        <v>21.8</v>
      </c>
      <c r="G268" s="62">
        <f>[1]SWD!F14</f>
        <v>216.1</v>
      </c>
      <c r="H268" s="62">
        <f>[1]SWD!H14</f>
        <v>180.5</v>
      </c>
      <c r="I268" s="62">
        <f>[1]SWD!J14</f>
        <v>62</v>
      </c>
      <c r="J268" s="62">
        <f t="shared" si="14"/>
        <v>480.4</v>
      </c>
      <c r="K268" s="49"/>
      <c r="L268" s="50">
        <v>167.3</v>
      </c>
      <c r="M268" s="50">
        <v>1036</v>
      </c>
      <c r="N268" s="50">
        <v>16.2</v>
      </c>
      <c r="O268" s="50"/>
      <c r="P268" s="79"/>
    </row>
    <row r="269" spans="1:16">
      <c r="A269" s="76"/>
      <c r="B269" s="36"/>
      <c r="C269" s="56" t="str">
        <f>[1]SWD!C15</f>
        <v>Emulsion Water Disposal</v>
      </c>
      <c r="D269" s="62">
        <v>357.1</v>
      </c>
      <c r="E269" s="63"/>
      <c r="F269" s="62">
        <f>[1]SWD!D15</f>
        <v>10.199999999999999</v>
      </c>
      <c r="G269" s="62">
        <f>[1]SWD!F15</f>
        <v>124.7</v>
      </c>
      <c r="H269" s="62">
        <f>[1]SWD!H15</f>
        <v>138.9</v>
      </c>
      <c r="I269" s="62">
        <f>[1]SWD!J15</f>
        <v>54.5</v>
      </c>
      <c r="J269" s="62">
        <f t="shared" si="14"/>
        <v>328.3</v>
      </c>
      <c r="K269" s="49"/>
      <c r="L269" s="50">
        <v>141.69999999999999</v>
      </c>
      <c r="M269" s="50">
        <v>868.1</v>
      </c>
      <c r="N269" s="50">
        <v>12.7</v>
      </c>
      <c r="O269" s="50"/>
      <c r="P269" s="79"/>
    </row>
    <row r="270" spans="1:16">
      <c r="A270" s="76"/>
      <c r="B270" s="36"/>
      <c r="C270" s="56" t="str">
        <f>[1]SWD!C16</f>
        <v>Completion Fluids Processing - Wet LSW</v>
      </c>
      <c r="D270" s="62"/>
      <c r="E270" s="63"/>
      <c r="F270" s="62">
        <f>[1]SWD!D16</f>
        <v>0</v>
      </c>
      <c r="G270" s="62">
        <f>[1]SWD!F16</f>
        <v>117.8</v>
      </c>
      <c r="H270" s="62">
        <f>[1]SWD!H16</f>
        <v>25.5</v>
      </c>
      <c r="I270" s="62">
        <f>[1]SWD!J16</f>
        <v>7.5</v>
      </c>
      <c r="J270" s="62">
        <f t="shared" si="14"/>
        <v>150.80000000000001</v>
      </c>
      <c r="K270" s="49"/>
      <c r="L270" s="50"/>
      <c r="M270" s="50"/>
      <c r="N270" s="50"/>
      <c r="O270" s="50"/>
      <c r="P270" s="79"/>
    </row>
    <row r="271" spans="1:16">
      <c r="A271" s="76"/>
      <c r="B271" s="36"/>
      <c r="C271" s="56" t="str">
        <f>[1]SWD!C17</f>
        <v>Completion Fluids Water Disposal - Wet LSW</v>
      </c>
      <c r="D271" s="65"/>
      <c r="E271" s="63"/>
      <c r="F271" s="62">
        <f>[1]SWD!D17</f>
        <v>0</v>
      </c>
      <c r="G271" s="62">
        <f>[1]SWD!F17</f>
        <v>100.1</v>
      </c>
      <c r="H271" s="62">
        <f>[1]SWD!H17</f>
        <v>10.5</v>
      </c>
      <c r="I271" s="62">
        <f>[1]SWD!J17</f>
        <v>2.5</v>
      </c>
      <c r="J271" s="62">
        <f t="shared" si="14"/>
        <v>113.1</v>
      </c>
      <c r="K271" s="49"/>
      <c r="L271" s="50"/>
      <c r="M271" s="50"/>
      <c r="N271" s="50"/>
      <c r="O271" s="50"/>
      <c r="P271" s="79"/>
    </row>
    <row r="272" spans="1:16">
      <c r="A272" s="81" t="s">
        <v>250</v>
      </c>
      <c r="B272" s="52"/>
      <c r="C272" s="52"/>
      <c r="D272" s="53"/>
      <c r="E272" s="54"/>
      <c r="F272" s="53"/>
      <c r="G272" s="53"/>
      <c r="H272" s="53"/>
      <c r="I272" s="53"/>
      <c r="J272" s="53">
        <f>SUM(J265:J271)</f>
        <v>12135.799999999997</v>
      </c>
      <c r="K272" s="49"/>
      <c r="L272" s="52"/>
      <c r="M272" s="52"/>
      <c r="N272" s="52"/>
      <c r="O272" s="52"/>
      <c r="P272" s="85"/>
    </row>
    <row r="273" spans="1:16">
      <c r="A273" s="84" t="s">
        <v>248</v>
      </c>
      <c r="B273" s="55">
        <v>707077</v>
      </c>
      <c r="C273" s="69" t="s">
        <v>202</v>
      </c>
      <c r="D273" s="62"/>
      <c r="E273" s="63"/>
      <c r="F273" s="62">
        <f>[1]SWD!D26</f>
        <v>0</v>
      </c>
      <c r="G273" s="62">
        <f>[1]SWD!F26</f>
        <v>0</v>
      </c>
      <c r="H273" s="62">
        <f>[1]SWD!H26</f>
        <v>0</v>
      </c>
      <c r="I273" s="62">
        <f>[1]SWD!J26</f>
        <v>1866.6</v>
      </c>
      <c r="J273" s="62">
        <f t="shared" si="14"/>
        <v>1866.6</v>
      </c>
      <c r="K273" s="49"/>
      <c r="L273" s="66"/>
      <c r="M273" s="66"/>
      <c r="N273" s="66">
        <v>74.2</v>
      </c>
      <c r="O273" s="66"/>
      <c r="P273" s="86"/>
    </row>
    <row r="274" spans="1:16">
      <c r="A274" s="76"/>
      <c r="B274" s="55">
        <v>902406</v>
      </c>
      <c r="C274" s="69" t="s">
        <v>203</v>
      </c>
      <c r="D274" s="62"/>
      <c r="E274" s="63"/>
      <c r="F274" s="62">
        <f>[1]SWD!D27</f>
        <v>0</v>
      </c>
      <c r="G274" s="62">
        <f>[1]SWD!F27</f>
        <v>61.1</v>
      </c>
      <c r="H274" s="62">
        <f>[1]SWD!H27</f>
        <v>17.899999999999999</v>
      </c>
      <c r="I274" s="62">
        <f>[1]SWD!J27</f>
        <v>64.8</v>
      </c>
      <c r="J274" s="62">
        <f t="shared" si="14"/>
        <v>143.80000000000001</v>
      </c>
      <c r="K274" s="49"/>
      <c r="L274" s="66"/>
      <c r="M274" s="66"/>
      <c r="N274" s="66">
        <v>106</v>
      </c>
      <c r="O274" s="66"/>
      <c r="P274" s="86"/>
    </row>
    <row r="275" spans="1:16">
      <c r="A275" s="81" t="s">
        <v>249</v>
      </c>
      <c r="B275" s="52"/>
      <c r="C275" s="52"/>
      <c r="D275" s="53"/>
      <c r="E275" s="54"/>
      <c r="F275" s="53"/>
      <c r="G275" s="53"/>
      <c r="H275" s="53"/>
      <c r="I275" s="53"/>
      <c r="J275" s="53">
        <f>SUM(J273:J274)</f>
        <v>2010.3999999999999</v>
      </c>
      <c r="K275" s="49"/>
      <c r="L275" s="52"/>
      <c r="M275" s="52"/>
      <c r="N275" s="52"/>
      <c r="O275" s="52"/>
      <c r="P275" s="85"/>
    </row>
    <row r="276" spans="1:16" ht="12" thickBot="1">
      <c r="A276" s="88" t="s">
        <v>25</v>
      </c>
      <c r="B276" s="89"/>
      <c r="C276" s="89"/>
      <c r="D276" s="90"/>
      <c r="E276" s="91"/>
      <c r="F276" s="90">
        <f>SUM(F7:F275)</f>
        <v>61852.700000000019</v>
      </c>
      <c r="G276" s="90">
        <f>SUM(G7:G275)</f>
        <v>62756.6</v>
      </c>
      <c r="H276" s="90">
        <f>SUM(H7:H275)</f>
        <v>58341.899999999994</v>
      </c>
      <c r="I276" s="90">
        <f>SUM(I7:I275)</f>
        <v>48489.700000000012</v>
      </c>
      <c r="J276" s="92">
        <v>0</v>
      </c>
      <c r="K276" s="93"/>
      <c r="L276" s="90">
        <f>SUM(L7:L275)</f>
        <v>63629.399999999987</v>
      </c>
      <c r="M276" s="90">
        <f>SUM(M7:M275)</f>
        <v>43443.7</v>
      </c>
      <c r="N276" s="90">
        <f>SUM(N7:N275)</f>
        <v>49623.599999999984</v>
      </c>
      <c r="O276" s="94"/>
      <c r="P276" s="95"/>
    </row>
  </sheetData>
  <mergeCells count="4">
    <mergeCell ref="A5:A6"/>
    <mergeCell ref="L5:P5"/>
    <mergeCell ref="C5:C6"/>
    <mergeCell ref="F5:J5"/>
  </mergeCells>
  <pageMargins left="0.25" right="0.25" top="0.75" bottom="0.75" header="0.3" footer="0.3"/>
  <pageSetup paperSize="7" orientation="landscape" r:id="rId1"/>
  <ignoredErrors>
    <ignoredError sqref="J38 J93 J116 J133 J161 J15 J71 J120 J173 J197 J217 J222 J244 J251 J262 J264 J272 J12:J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showGridLines="0" workbookViewId="0">
      <selection activeCell="H23" sqref="H23"/>
    </sheetView>
  </sheetViews>
  <sheetFormatPr defaultRowHeight="12.75"/>
  <cols>
    <col min="1" max="1" width="9.140625" style="8"/>
    <col min="2" max="2" width="17.7109375" style="8" customWidth="1"/>
    <col min="3" max="3" width="60" style="8" bestFit="1" customWidth="1"/>
    <col min="4" max="4" width="9.140625" style="8"/>
    <col min="5" max="5" width="0.7109375" style="8" customWidth="1"/>
    <col min="6" max="10" width="9.140625" style="8"/>
    <col min="11" max="11" width="0.7109375" style="8" customWidth="1"/>
    <col min="12" max="16384" width="9.140625" style="8"/>
  </cols>
  <sheetData>
    <row r="1" spans="2:16" ht="13.5" thickBot="1"/>
    <row r="2" spans="2:16" ht="21">
      <c r="B2" s="101" t="s">
        <v>189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</row>
    <row r="3" spans="2:16" ht="21">
      <c r="B3" s="102" t="s">
        <v>218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9"/>
    </row>
    <row r="4" spans="2:16" ht="13.5" thickBot="1">
      <c r="B4" s="10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9"/>
    </row>
    <row r="5" spans="2:16">
      <c r="B5" s="242" t="s">
        <v>210</v>
      </c>
      <c r="C5" s="244" t="s">
        <v>6</v>
      </c>
      <c r="D5" s="5">
        <v>2014</v>
      </c>
      <c r="E5" s="9"/>
      <c r="F5" s="246">
        <v>2015</v>
      </c>
      <c r="G5" s="247"/>
      <c r="H5" s="247"/>
      <c r="I5" s="247"/>
      <c r="J5" s="248"/>
      <c r="K5" s="9"/>
      <c r="L5" s="246">
        <v>2016</v>
      </c>
      <c r="M5" s="247"/>
      <c r="N5" s="247"/>
      <c r="O5" s="247"/>
      <c r="P5" s="248"/>
    </row>
    <row r="6" spans="2:16">
      <c r="B6" s="243"/>
      <c r="C6" s="245"/>
      <c r="D6" s="5" t="s">
        <v>5</v>
      </c>
      <c r="E6" s="7"/>
      <c r="F6" s="5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6"/>
      <c r="L6" s="4" t="s">
        <v>1</v>
      </c>
      <c r="M6" s="4" t="s">
        <v>2</v>
      </c>
      <c r="N6" s="4" t="s">
        <v>3</v>
      </c>
      <c r="O6" s="4" t="s">
        <v>4</v>
      </c>
      <c r="P6" s="104" t="s">
        <v>5</v>
      </c>
    </row>
    <row r="7" spans="2:16">
      <c r="B7" s="105" t="s">
        <v>215</v>
      </c>
      <c r="C7" s="14" t="str">
        <f>[1]Landfill!C2</f>
        <v>Landfill Disposal Class 2 - Remediation</v>
      </c>
      <c r="D7" s="32">
        <v>13903.67</v>
      </c>
      <c r="E7" s="17"/>
      <c r="F7" s="96">
        <f>[1]Landfill!D2</f>
        <v>0</v>
      </c>
      <c r="G7" s="96">
        <f>[1]Landfill!F2</f>
        <v>0</v>
      </c>
      <c r="H7" s="96">
        <f>[1]Landfill!H2</f>
        <v>1849.18</v>
      </c>
      <c r="I7" s="96">
        <f>[1]Landfill!J2</f>
        <v>1536.76</v>
      </c>
      <c r="J7" s="96">
        <f>SUM(F7:I7)</f>
        <v>3385.94</v>
      </c>
      <c r="K7" s="10"/>
      <c r="L7" s="11">
        <v>190.54</v>
      </c>
      <c r="M7" s="11">
        <v>435.82</v>
      </c>
      <c r="N7" s="11">
        <v>334.7</v>
      </c>
      <c r="O7" s="11"/>
      <c r="P7" s="106"/>
    </row>
    <row r="8" spans="2:16">
      <c r="B8" s="107"/>
      <c r="C8" s="14" t="str">
        <f>[1]Landfill!C3</f>
        <v>Landfill Disposal Class 2 - Industrial</v>
      </c>
      <c r="D8" s="32">
        <v>8.59</v>
      </c>
      <c r="E8" s="17"/>
      <c r="F8" s="96">
        <f>[1]Landfill!D3</f>
        <v>0</v>
      </c>
      <c r="G8" s="96">
        <f>[1]Landfill!F3</f>
        <v>0</v>
      </c>
      <c r="H8" s="96">
        <f>[1]Landfill!H3</f>
        <v>5.26</v>
      </c>
      <c r="I8" s="96">
        <f>[1]Landfill!J3</f>
        <v>0</v>
      </c>
      <c r="J8" s="96">
        <f t="shared" ref="J8:J12" si="0">SUM(F8:I8)</f>
        <v>5.26</v>
      </c>
      <c r="K8" s="10"/>
      <c r="L8" s="11"/>
      <c r="M8" s="11"/>
      <c r="N8" s="11"/>
      <c r="O8" s="11"/>
      <c r="P8" s="106"/>
    </row>
    <row r="9" spans="2:16">
      <c r="B9" s="107"/>
      <c r="C9" s="14" t="s">
        <v>269</v>
      </c>
      <c r="D9" s="32">
        <v>4409.59</v>
      </c>
      <c r="E9" s="17"/>
      <c r="F9" s="96"/>
      <c r="G9" s="96"/>
      <c r="H9" s="96"/>
      <c r="I9" s="96"/>
      <c r="J9" s="96"/>
      <c r="K9" s="10"/>
      <c r="L9" s="11">
        <v>971.51</v>
      </c>
      <c r="M9" s="11"/>
      <c r="N9" s="11"/>
      <c r="O9" s="11"/>
      <c r="P9" s="106"/>
    </row>
    <row r="10" spans="2:16">
      <c r="B10" s="107"/>
      <c r="C10" s="14" t="str">
        <f>[1]Landfill!C4</f>
        <v>Liner Disposal</v>
      </c>
      <c r="D10" s="32">
        <v>3</v>
      </c>
      <c r="E10" s="17"/>
      <c r="F10" s="96">
        <f>[1]Landfill!D4</f>
        <v>0</v>
      </c>
      <c r="G10" s="96">
        <f>[1]Landfill!F4</f>
        <v>0</v>
      </c>
      <c r="H10" s="96">
        <f>[1]Landfill!H4</f>
        <v>2</v>
      </c>
      <c r="I10" s="96">
        <f>[1]Landfill!J4</f>
        <v>0</v>
      </c>
      <c r="J10" s="96">
        <f t="shared" si="0"/>
        <v>2</v>
      </c>
      <c r="K10" s="10"/>
      <c r="L10" s="11"/>
      <c r="M10" s="11"/>
      <c r="N10" s="11"/>
      <c r="O10" s="11"/>
      <c r="P10" s="106"/>
    </row>
    <row r="11" spans="2:16">
      <c r="B11" s="107"/>
      <c r="C11" s="14" t="s">
        <v>279</v>
      </c>
      <c r="D11" s="32">
        <v>3413.13</v>
      </c>
      <c r="E11" s="17"/>
      <c r="F11" s="96"/>
      <c r="G11" s="96"/>
      <c r="H11" s="96"/>
      <c r="I11" s="96"/>
      <c r="J11" s="96"/>
      <c r="K11" s="10"/>
      <c r="L11" s="11"/>
      <c r="M11" s="11"/>
      <c r="N11" s="11"/>
      <c r="O11" s="11"/>
      <c r="P11" s="106"/>
    </row>
    <row r="12" spans="2:16">
      <c r="B12" s="108"/>
      <c r="C12" s="14" t="str">
        <f>[1]Landfill!C5</f>
        <v>Miscellaneous Charge (LF)- Discount to CNRL Rec Job</v>
      </c>
      <c r="D12" s="32"/>
      <c r="E12" s="17"/>
      <c r="F12" s="96">
        <f>[1]Landfill!D5</f>
        <v>-1</v>
      </c>
      <c r="G12" s="96">
        <f>[1]Landfill!F5</f>
        <v>0</v>
      </c>
      <c r="H12" s="96">
        <f>[1]Landfill!H5</f>
        <v>0</v>
      </c>
      <c r="I12" s="96">
        <f>[1]Landfill!J5</f>
        <v>0</v>
      </c>
      <c r="J12" s="96">
        <f t="shared" si="0"/>
        <v>-1</v>
      </c>
      <c r="K12" s="10"/>
      <c r="L12" s="11"/>
      <c r="M12" s="11"/>
      <c r="N12" s="11"/>
      <c r="O12" s="11"/>
      <c r="P12" s="106"/>
    </row>
    <row r="13" spans="2:16">
      <c r="B13" s="109" t="s">
        <v>216</v>
      </c>
      <c r="C13" s="3"/>
      <c r="D13" s="15"/>
      <c r="E13" s="17"/>
      <c r="F13" s="15"/>
      <c r="G13" s="15"/>
      <c r="H13" s="15"/>
      <c r="I13" s="15"/>
      <c r="J13" s="15"/>
      <c r="K13" s="10"/>
      <c r="L13" s="26"/>
      <c r="M13" s="26"/>
      <c r="N13" s="26"/>
      <c r="O13" s="26"/>
      <c r="P13" s="110"/>
    </row>
    <row r="14" spans="2:16">
      <c r="B14" s="2" t="s">
        <v>219</v>
      </c>
      <c r="C14" s="13" t="str">
        <f>[1]Landfill!$C$17</f>
        <v>Landfill Disposal Class 2 - Remediation</v>
      </c>
      <c r="D14" s="97"/>
      <c r="E14" s="18"/>
      <c r="F14" s="99">
        <v>0</v>
      </c>
      <c r="G14" s="99">
        <f>[1]Landfill!$F$17</f>
        <v>184.37</v>
      </c>
      <c r="H14" s="99">
        <v>0</v>
      </c>
      <c r="I14" s="99">
        <v>0</v>
      </c>
      <c r="J14" s="99">
        <f>SUM(F14:I14)</f>
        <v>184.37</v>
      </c>
      <c r="K14" s="16"/>
      <c r="L14" s="12">
        <v>115.09</v>
      </c>
      <c r="M14" s="12"/>
      <c r="N14" s="12">
        <v>3328.88</v>
      </c>
      <c r="O14" s="12"/>
      <c r="P14" s="111"/>
    </row>
    <row r="15" spans="2:16">
      <c r="B15" s="2"/>
      <c r="C15" s="13" t="s">
        <v>308</v>
      </c>
      <c r="D15" s="98"/>
      <c r="E15" s="19"/>
      <c r="F15" s="99"/>
      <c r="G15" s="99"/>
      <c r="H15" s="99"/>
      <c r="I15" s="99"/>
      <c r="J15" s="99"/>
      <c r="K15" s="16"/>
      <c r="L15" s="12"/>
      <c r="M15" s="12"/>
      <c r="N15" s="12">
        <v>3328.88</v>
      </c>
      <c r="O15" s="12"/>
      <c r="P15" s="111"/>
    </row>
    <row r="16" spans="2:16">
      <c r="B16" s="2"/>
      <c r="C16" s="13" t="s">
        <v>279</v>
      </c>
      <c r="D16" s="98"/>
      <c r="E16" s="19"/>
      <c r="F16" s="99"/>
      <c r="G16" s="99"/>
      <c r="H16" s="99"/>
      <c r="I16" s="99"/>
      <c r="J16" s="99"/>
      <c r="K16" s="16"/>
      <c r="L16" s="12"/>
      <c r="M16" s="12"/>
      <c r="N16" s="12">
        <v>3328.88</v>
      </c>
      <c r="O16" s="12"/>
      <c r="P16" s="111"/>
    </row>
    <row r="17" spans="2:16">
      <c r="B17" s="2"/>
      <c r="C17" s="14" t="s">
        <v>269</v>
      </c>
      <c r="D17" s="32">
        <v>638.12</v>
      </c>
      <c r="E17" s="19"/>
      <c r="F17" s="99"/>
      <c r="G17" s="99"/>
      <c r="H17" s="99"/>
      <c r="I17" s="99"/>
      <c r="J17" s="99"/>
      <c r="K17" s="16"/>
      <c r="L17" s="12"/>
      <c r="M17" s="12"/>
      <c r="N17" s="12"/>
      <c r="O17" s="12"/>
      <c r="P17" s="111"/>
    </row>
    <row r="18" spans="2:16">
      <c r="B18" s="2"/>
      <c r="C18" s="14" t="s">
        <v>267</v>
      </c>
      <c r="D18" s="32">
        <v>1.46</v>
      </c>
      <c r="E18" s="19"/>
      <c r="F18" s="99"/>
      <c r="G18" s="99"/>
      <c r="H18" s="99"/>
      <c r="I18" s="99"/>
      <c r="J18" s="99"/>
      <c r="K18" s="16"/>
      <c r="L18" s="12"/>
      <c r="M18" s="12"/>
      <c r="N18" s="12"/>
      <c r="O18" s="12"/>
      <c r="P18" s="111"/>
    </row>
    <row r="19" spans="2:16">
      <c r="B19" s="2"/>
      <c r="C19" s="14" t="s">
        <v>268</v>
      </c>
      <c r="D19" s="32">
        <v>1</v>
      </c>
      <c r="E19" s="19"/>
      <c r="F19" s="99"/>
      <c r="G19" s="99"/>
      <c r="H19" s="99"/>
      <c r="I19" s="99"/>
      <c r="J19" s="99"/>
      <c r="K19" s="16"/>
      <c r="L19" s="11"/>
      <c r="M19" s="11"/>
      <c r="N19" s="11"/>
      <c r="O19" s="11"/>
      <c r="P19" s="111"/>
    </row>
    <row r="20" spans="2:16">
      <c r="B20" s="109" t="s">
        <v>220</v>
      </c>
      <c r="C20" s="3"/>
      <c r="D20" s="15"/>
      <c r="E20" s="17"/>
      <c r="F20" s="15"/>
      <c r="G20" s="15"/>
      <c r="H20" s="15"/>
      <c r="I20" s="15"/>
      <c r="J20" s="15"/>
      <c r="K20" s="10"/>
      <c r="L20" s="26"/>
      <c r="M20" s="27"/>
      <c r="N20" s="26"/>
      <c r="O20" s="26"/>
      <c r="P20" s="110"/>
    </row>
    <row r="21" spans="2:16">
      <c r="B21" s="2" t="s">
        <v>221</v>
      </c>
      <c r="C21" s="13" t="str">
        <f>[1]Landfill!C19</f>
        <v>Landfill Disposal Class 2 - Remediation - Contaminated Debris Soil, N.O.S</v>
      </c>
      <c r="D21" s="97"/>
      <c r="E21" s="19"/>
      <c r="F21" s="96">
        <f>[1]Landfill!D19</f>
        <v>0</v>
      </c>
      <c r="G21" s="96">
        <f>[1]Landfill!F19</f>
        <v>38.369999999999997</v>
      </c>
      <c r="H21" s="96">
        <f>[1]Landfill!H19</f>
        <v>4578.71</v>
      </c>
      <c r="I21" s="96">
        <f>[1]Landfill!J19</f>
        <v>1019.7</v>
      </c>
      <c r="J21" s="96">
        <f t="shared" ref="J21:J26" si="1">SUM(F21:I21)</f>
        <v>5636.78</v>
      </c>
      <c r="K21" s="10"/>
      <c r="L21" s="20"/>
      <c r="M21" s="20"/>
      <c r="N21" s="20"/>
      <c r="O21" s="20"/>
      <c r="P21" s="112"/>
    </row>
    <row r="22" spans="2:16">
      <c r="B22" s="2"/>
      <c r="C22" s="14" t="s">
        <v>269</v>
      </c>
      <c r="D22" s="32">
        <v>19155.560000000001</v>
      </c>
      <c r="E22" s="19"/>
      <c r="F22" s="96"/>
      <c r="G22" s="96"/>
      <c r="H22" s="96"/>
      <c r="I22" s="96"/>
      <c r="J22" s="96"/>
      <c r="K22" s="10"/>
      <c r="L22" s="20">
        <v>1685.95</v>
      </c>
      <c r="M22" s="20"/>
      <c r="N22" s="20"/>
      <c r="O22" s="20"/>
      <c r="P22" s="112"/>
    </row>
    <row r="23" spans="2:16">
      <c r="B23" s="2"/>
      <c r="C23" s="14" t="s">
        <v>266</v>
      </c>
      <c r="D23" s="32">
        <v>2993.17</v>
      </c>
      <c r="E23" s="19"/>
      <c r="F23" s="96"/>
      <c r="G23" s="96"/>
      <c r="H23" s="96"/>
      <c r="I23" s="96"/>
      <c r="J23" s="96"/>
      <c r="K23" s="10"/>
      <c r="L23" s="20">
        <v>11696.08</v>
      </c>
      <c r="M23" s="20"/>
      <c r="N23" s="20"/>
      <c r="O23" s="20"/>
      <c r="P23" s="112"/>
    </row>
    <row r="24" spans="2:16">
      <c r="B24" s="2"/>
      <c r="C24" s="14" t="s">
        <v>280</v>
      </c>
      <c r="D24" s="32">
        <v>803.12</v>
      </c>
      <c r="E24" s="19"/>
      <c r="F24" s="96"/>
      <c r="G24" s="96"/>
      <c r="H24" s="96"/>
      <c r="I24" s="96"/>
      <c r="J24" s="96"/>
      <c r="K24" s="10"/>
      <c r="L24" s="21"/>
      <c r="M24" s="21"/>
      <c r="N24" s="21"/>
      <c r="O24" s="21"/>
      <c r="P24" s="111"/>
    </row>
    <row r="25" spans="2:16">
      <c r="B25" s="2"/>
      <c r="C25" s="14" t="str">
        <f>[1]Landfill!C20</f>
        <v>Landfill Disposal Class 2 - Industrial</v>
      </c>
      <c r="D25" s="32">
        <v>15.09</v>
      </c>
      <c r="E25" s="19"/>
      <c r="F25" s="96">
        <f>[1]Landfill!D20</f>
        <v>0</v>
      </c>
      <c r="G25" s="96">
        <f>[1]Landfill!F20</f>
        <v>1.82</v>
      </c>
      <c r="H25" s="96">
        <f>[1]Landfill!H20</f>
        <v>0</v>
      </c>
      <c r="I25" s="96">
        <f>[1]Landfill!J20</f>
        <v>15.45</v>
      </c>
      <c r="J25" s="96">
        <f t="shared" si="1"/>
        <v>17.27</v>
      </c>
      <c r="K25" s="10"/>
      <c r="L25" s="21"/>
      <c r="M25" s="21"/>
      <c r="N25" s="21"/>
      <c r="O25" s="21"/>
      <c r="P25" s="111"/>
    </row>
    <row r="26" spans="2:16">
      <c r="B26" s="2"/>
      <c r="C26" s="14" t="str">
        <f>[1]Landfill!C21</f>
        <v>Liner Disposal</v>
      </c>
      <c r="D26" s="32">
        <v>2</v>
      </c>
      <c r="E26" s="19"/>
      <c r="F26" s="96">
        <f>[1]Landfill!D21</f>
        <v>0</v>
      </c>
      <c r="G26" s="96">
        <f>[1]Landfill!F21</f>
        <v>1</v>
      </c>
      <c r="H26" s="96">
        <f>[1]Landfill!H21</f>
        <v>0</v>
      </c>
      <c r="I26" s="96">
        <f>[1]Landfill!J21</f>
        <v>2</v>
      </c>
      <c r="J26" s="96">
        <f t="shared" si="1"/>
        <v>3</v>
      </c>
      <c r="K26" s="10"/>
      <c r="L26" s="21"/>
      <c r="M26" s="21"/>
      <c r="N26" s="21"/>
      <c r="O26" s="21"/>
      <c r="P26" s="111"/>
    </row>
    <row r="27" spans="2:16">
      <c r="B27" s="109" t="s">
        <v>222</v>
      </c>
      <c r="C27" s="3"/>
      <c r="D27" s="15"/>
      <c r="E27" s="19"/>
      <c r="F27" s="15"/>
      <c r="G27" s="15"/>
      <c r="H27" s="15"/>
      <c r="I27" s="15"/>
      <c r="J27" s="15"/>
      <c r="K27" s="10"/>
      <c r="L27" s="27"/>
      <c r="M27" s="27"/>
      <c r="N27" s="26"/>
      <c r="O27" s="26"/>
      <c r="P27" s="110"/>
    </row>
    <row r="28" spans="2:16">
      <c r="B28" s="2" t="s">
        <v>238</v>
      </c>
      <c r="C28" s="14" t="str">
        <f>[1]Landfill!C7</f>
        <v>Landfill Disposal Class 2 - Drilling</v>
      </c>
      <c r="D28" s="32">
        <v>18351.969999999998</v>
      </c>
      <c r="E28" s="17"/>
      <c r="F28" s="96">
        <f>[1]Landfill!D7</f>
        <v>4620.83</v>
      </c>
      <c r="G28" s="96">
        <f>[1]Landfill!F7</f>
        <v>1281.47</v>
      </c>
      <c r="H28" s="96">
        <f>[1]Landfill!H7</f>
        <v>142.15</v>
      </c>
      <c r="I28" s="96">
        <f>[1]Landfill!J7</f>
        <v>1814.85</v>
      </c>
      <c r="J28" s="96">
        <f t="shared" ref="J28:J32" si="2">SUM(F28:I28)</f>
        <v>7859.2999999999993</v>
      </c>
      <c r="K28" s="10"/>
      <c r="L28" s="11">
        <v>26.08</v>
      </c>
      <c r="M28" s="11"/>
      <c r="N28" s="11">
        <v>2235.81</v>
      </c>
      <c r="O28" s="11"/>
      <c r="P28" s="106"/>
    </row>
    <row r="29" spans="2:16">
      <c r="B29" s="2"/>
      <c r="C29" s="14" t="str">
        <f>[1]Landfill!C8</f>
        <v>Landfill Disposal Class 2 - Remediation</v>
      </c>
      <c r="D29" s="32">
        <v>2971.79</v>
      </c>
      <c r="E29" s="17"/>
      <c r="F29" s="96">
        <f>[1]Landfill!D8</f>
        <v>0</v>
      </c>
      <c r="G29" s="96">
        <f>[1]Landfill!F8</f>
        <v>0</v>
      </c>
      <c r="H29" s="96">
        <f>[1]Landfill!H8</f>
        <v>0</v>
      </c>
      <c r="I29" s="96">
        <f>[1]Landfill!J8</f>
        <v>7401.29</v>
      </c>
      <c r="J29" s="96">
        <f t="shared" si="2"/>
        <v>7401.29</v>
      </c>
      <c r="K29" s="10"/>
      <c r="L29" s="11">
        <v>344.86</v>
      </c>
      <c r="M29" s="11"/>
      <c r="N29" s="11"/>
      <c r="O29" s="11"/>
      <c r="P29" s="106"/>
    </row>
    <row r="30" spans="2:16">
      <c r="B30" s="2"/>
      <c r="C30" s="14" t="s">
        <v>280</v>
      </c>
      <c r="D30" s="32">
        <v>1</v>
      </c>
      <c r="E30" s="17"/>
      <c r="F30" s="96"/>
      <c r="G30" s="96"/>
      <c r="H30" s="96"/>
      <c r="I30" s="96"/>
      <c r="J30" s="96"/>
      <c r="K30" s="10"/>
      <c r="L30" s="11"/>
      <c r="M30" s="11"/>
      <c r="N30" s="11"/>
      <c r="O30" s="11"/>
      <c r="P30" s="106"/>
    </row>
    <row r="31" spans="2:16">
      <c r="B31" s="2"/>
      <c r="C31" s="14" t="str">
        <f>[1]Landfill!C9</f>
        <v>Landfill Disposal Class 2 - Industrial</v>
      </c>
      <c r="D31" s="32">
        <v>16.48</v>
      </c>
      <c r="E31" s="17"/>
      <c r="F31" s="96">
        <f>[1]Landfill!D9</f>
        <v>35.270000000000003</v>
      </c>
      <c r="G31" s="96">
        <f>[1]Landfill!F9</f>
        <v>0</v>
      </c>
      <c r="H31" s="96">
        <f>[1]Landfill!H9</f>
        <v>0</v>
      </c>
      <c r="I31" s="96">
        <f>[1]Landfill!J9</f>
        <v>29.6</v>
      </c>
      <c r="J31" s="96">
        <f t="shared" si="2"/>
        <v>64.87</v>
      </c>
      <c r="K31" s="10"/>
      <c r="L31" s="11"/>
      <c r="M31" s="11"/>
      <c r="N31" s="11"/>
      <c r="O31" s="11"/>
      <c r="P31" s="106"/>
    </row>
    <row r="32" spans="2:16">
      <c r="B32" s="2"/>
      <c r="C32" s="22" t="str">
        <f>[1]Landfill!C10</f>
        <v>Liner Disposal</v>
      </c>
      <c r="D32" s="100">
        <v>4</v>
      </c>
      <c r="E32" s="17"/>
      <c r="F32" s="96">
        <f>[1]Landfill!D10</f>
        <v>6</v>
      </c>
      <c r="G32" s="96">
        <f>[1]Landfill!F10</f>
        <v>0</v>
      </c>
      <c r="H32" s="96">
        <f>[1]Landfill!H10</f>
        <v>0</v>
      </c>
      <c r="I32" s="96">
        <f>[1]Landfill!J10</f>
        <v>2</v>
      </c>
      <c r="J32" s="96">
        <f t="shared" si="2"/>
        <v>8</v>
      </c>
      <c r="K32" s="10"/>
      <c r="L32" s="11"/>
      <c r="M32" s="11"/>
      <c r="N32" s="11"/>
      <c r="O32" s="11"/>
      <c r="P32" s="106"/>
    </row>
    <row r="33" spans="2:16">
      <c r="B33" s="2"/>
      <c r="C33" s="14" t="s">
        <v>279</v>
      </c>
      <c r="D33" s="33"/>
      <c r="E33" s="25"/>
      <c r="F33" s="99"/>
      <c r="G33" s="99"/>
      <c r="H33" s="99"/>
      <c r="I33" s="99"/>
      <c r="J33" s="99"/>
      <c r="K33" s="16"/>
      <c r="L33" s="12">
        <v>367.99</v>
      </c>
      <c r="M33" s="12"/>
      <c r="N33" s="12"/>
      <c r="O33" s="12"/>
      <c r="P33" s="113"/>
    </row>
    <row r="34" spans="2:16">
      <c r="B34" s="109" t="s">
        <v>239</v>
      </c>
      <c r="C34" s="3"/>
      <c r="D34" s="15"/>
      <c r="E34" s="23"/>
      <c r="F34" s="15"/>
      <c r="G34" s="15"/>
      <c r="H34" s="15"/>
      <c r="I34" s="15"/>
      <c r="J34" s="15"/>
      <c r="K34" s="24"/>
      <c r="L34" s="27"/>
      <c r="M34" s="27"/>
      <c r="N34" s="26"/>
      <c r="O34" s="26"/>
      <c r="P34" s="110"/>
    </row>
    <row r="35" spans="2:16">
      <c r="B35" s="2" t="s">
        <v>241</v>
      </c>
      <c r="C35" s="14" t="str">
        <f>[1]Landfill!C12</f>
        <v>Landfill Disposal Class 2 - Remediation</v>
      </c>
      <c r="D35" s="32">
        <v>3008.92</v>
      </c>
      <c r="E35" s="17"/>
      <c r="F35" s="96">
        <f>[1]Landfill!D12</f>
        <v>0</v>
      </c>
      <c r="G35" s="96">
        <f>[1]Landfill!F12</f>
        <v>1385.96</v>
      </c>
      <c r="H35" s="96">
        <f>[1]Landfill!H12</f>
        <v>690.97</v>
      </c>
      <c r="I35" s="96">
        <f>[1]Landfill!J12</f>
        <v>186.43</v>
      </c>
      <c r="J35" s="96">
        <f t="shared" ref="J35:J40" si="3">SUM(F35:I35)</f>
        <v>2263.36</v>
      </c>
      <c r="K35" s="10"/>
      <c r="L35" s="11">
        <v>316.41000000000003</v>
      </c>
      <c r="M35" s="11">
        <v>76.08</v>
      </c>
      <c r="N35" s="11">
        <v>221.55</v>
      </c>
      <c r="O35" s="11"/>
      <c r="P35" s="106"/>
    </row>
    <row r="36" spans="2:16">
      <c r="B36" s="2"/>
      <c r="C36" s="14" t="str">
        <f>[1]Landfill!C13</f>
        <v>Miscellaneous Charge (LF)</v>
      </c>
      <c r="D36" s="32"/>
      <c r="E36" s="17"/>
      <c r="F36" s="96">
        <f>[1]Landfill!D13</f>
        <v>0</v>
      </c>
      <c r="G36" s="96">
        <f>[1]Landfill!F13</f>
        <v>0</v>
      </c>
      <c r="H36" s="96">
        <f>[1]Landfill!H13</f>
        <v>1</v>
      </c>
      <c r="I36" s="96">
        <f>[1]Landfill!J13</f>
        <v>0</v>
      </c>
      <c r="J36" s="96">
        <f t="shared" si="3"/>
        <v>1</v>
      </c>
      <c r="K36" s="10"/>
      <c r="L36" s="11"/>
      <c r="M36" s="11"/>
      <c r="N36" s="11"/>
      <c r="O36" s="11"/>
      <c r="P36" s="106"/>
    </row>
    <row r="37" spans="2:16">
      <c r="B37" s="2"/>
      <c r="C37" s="14" t="str">
        <f>[1]Landfill!C14</f>
        <v>Liner Disposal</v>
      </c>
      <c r="D37" s="32"/>
      <c r="E37" s="17"/>
      <c r="F37" s="96">
        <f>[1]Landfill!D14</f>
        <v>0</v>
      </c>
      <c r="G37" s="96">
        <f>[1]Landfill!F14</f>
        <v>1</v>
      </c>
      <c r="H37" s="96">
        <f>[1]Landfill!H14</f>
        <v>0</v>
      </c>
      <c r="I37" s="96">
        <f>[1]Landfill!J14</f>
        <v>0</v>
      </c>
      <c r="J37" s="96">
        <f t="shared" si="3"/>
        <v>1</v>
      </c>
      <c r="K37" s="10"/>
      <c r="L37" s="11"/>
      <c r="M37" s="11"/>
      <c r="N37" s="11"/>
      <c r="O37" s="11"/>
      <c r="P37" s="106"/>
    </row>
    <row r="38" spans="2:16">
      <c r="B38" s="2"/>
      <c r="C38" s="14" t="s">
        <v>280</v>
      </c>
      <c r="D38" s="32"/>
      <c r="E38" s="17"/>
      <c r="F38" s="96"/>
      <c r="G38" s="96"/>
      <c r="H38" s="96"/>
      <c r="I38" s="96"/>
      <c r="J38" s="96"/>
      <c r="K38" s="10"/>
      <c r="L38" s="11"/>
      <c r="M38" s="11"/>
      <c r="N38" s="11">
        <v>44.71</v>
      </c>
      <c r="O38" s="11"/>
      <c r="P38" s="106"/>
    </row>
    <row r="39" spans="2:16">
      <c r="B39" s="2"/>
      <c r="C39" s="14" t="s">
        <v>269</v>
      </c>
      <c r="D39" s="32"/>
      <c r="E39" s="17"/>
      <c r="F39" s="96"/>
      <c r="G39" s="96"/>
      <c r="H39" s="96"/>
      <c r="I39" s="96"/>
      <c r="J39" s="96"/>
      <c r="K39" s="10"/>
      <c r="L39" s="11"/>
      <c r="M39" s="11">
        <v>0.6</v>
      </c>
      <c r="N39" s="11">
        <v>1588.38</v>
      </c>
      <c r="O39" s="11"/>
      <c r="P39" s="106"/>
    </row>
    <row r="40" spans="2:16">
      <c r="B40" s="2"/>
      <c r="C40" s="14" t="str">
        <f>[1]Landfill!C15</f>
        <v>Landfill Disposal Class 2 - Industrial</v>
      </c>
      <c r="D40" s="32"/>
      <c r="E40" s="17"/>
      <c r="F40" s="96">
        <f>[1]Landfill!D15</f>
        <v>23.81</v>
      </c>
      <c r="G40" s="96">
        <f>[1]Landfill!F15</f>
        <v>36.159999999999997</v>
      </c>
      <c r="H40" s="96">
        <f>[1]Landfill!H15</f>
        <v>27.9</v>
      </c>
      <c r="I40" s="96">
        <f>[1]Landfill!J15</f>
        <v>0</v>
      </c>
      <c r="J40" s="96">
        <f t="shared" si="3"/>
        <v>87.87</v>
      </c>
      <c r="K40" s="10"/>
      <c r="L40" s="11"/>
      <c r="M40" s="11"/>
      <c r="N40" s="11">
        <v>209.17</v>
      </c>
      <c r="O40" s="11"/>
      <c r="P40" s="106"/>
    </row>
    <row r="41" spans="2:16">
      <c r="B41" s="109" t="s">
        <v>242</v>
      </c>
      <c r="C41" s="3"/>
      <c r="D41" s="15"/>
      <c r="E41" s="17"/>
      <c r="F41" s="15"/>
      <c r="G41" s="15"/>
      <c r="H41" s="15"/>
      <c r="I41" s="15"/>
      <c r="J41" s="15"/>
      <c r="K41" s="10"/>
      <c r="L41" s="27"/>
      <c r="M41" s="27"/>
      <c r="N41" s="26"/>
      <c r="O41" s="26"/>
      <c r="P41" s="110"/>
    </row>
    <row r="42" spans="2:16">
      <c r="B42" s="2" t="s">
        <v>281</v>
      </c>
      <c r="C42" s="14" t="s">
        <v>269</v>
      </c>
      <c r="D42" s="32">
        <v>672.67</v>
      </c>
      <c r="E42" s="17"/>
      <c r="F42" s="96"/>
      <c r="G42" s="96"/>
      <c r="H42" s="96"/>
      <c r="I42" s="96"/>
      <c r="J42" s="96"/>
      <c r="K42" s="10"/>
      <c r="L42" s="11"/>
      <c r="M42" s="11"/>
      <c r="N42" s="11"/>
      <c r="O42" s="11"/>
      <c r="P42" s="106"/>
    </row>
    <row r="43" spans="2:16" ht="13.5" thickBot="1">
      <c r="B43" s="114" t="s">
        <v>282</v>
      </c>
      <c r="C43" s="115"/>
      <c r="D43" s="115"/>
      <c r="E43" s="116"/>
      <c r="F43" s="115"/>
      <c r="G43" s="115"/>
      <c r="H43" s="115"/>
      <c r="I43" s="115"/>
      <c r="J43" s="115"/>
      <c r="K43" s="116"/>
      <c r="L43" s="117"/>
      <c r="M43" s="117"/>
      <c r="N43" s="115"/>
      <c r="O43" s="115"/>
      <c r="P43" s="118"/>
    </row>
  </sheetData>
  <mergeCells count="4">
    <mergeCell ref="B5:B6"/>
    <mergeCell ref="C5:C6"/>
    <mergeCell ref="F5:J5"/>
    <mergeCell ref="L5:P5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Secure (2)</vt:lpstr>
      <vt:lpstr>Secure</vt:lpstr>
      <vt:lpstr>Bin Tracker</vt:lpstr>
      <vt:lpstr>FST-SWD</vt:lpstr>
      <vt:lpstr>Landfill</vt:lpstr>
      <vt:lpstr>'Secure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St. Goddard</dc:creator>
  <cp:lastModifiedBy>Candice MacLean</cp:lastModifiedBy>
  <cp:lastPrinted>2019-07-17T14:57:00Z</cp:lastPrinted>
  <dcterms:created xsi:type="dcterms:W3CDTF">2015-12-10T20:02:33Z</dcterms:created>
  <dcterms:modified xsi:type="dcterms:W3CDTF">2019-12-04T23:08:24Z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