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0" yWindow="45" windowWidth="24000" windowHeight="5445"/>
  </bookViews>
  <sheets>
    <sheet name="Dashboard" sheetId="3" r:id="rId1"/>
    <sheet name="Input - Safety Data" sheetId="4" r:id="rId2"/>
    <sheet name="Input - Operational Raw Data" sheetId="6" r:id="rId3"/>
    <sheet name="Output - Safety &amp; Ops" sheetId="2" r:id="rId4"/>
    <sheet name="Cost Savings &amp; Avoidance" sheetId="5" r:id="rId5"/>
    <sheet name="Spend Chart" sheetId="11" r:id="rId6"/>
    <sheet name="Kirby Maintenance ADP" sheetId="25" r:id="rId7"/>
    <sheet name="2015 spend per ADP" sheetId="23" r:id="rId8"/>
    <sheet name="2016 spend per ADP" sheetId="22" r:id="rId9"/>
    <sheet name="2017 Spend per ADP" sheetId="20" r:id="rId10"/>
    <sheet name="2018 Jan 1 to Aug 31 per ADP" sheetId="24" r:id="rId11"/>
    <sheet name="2015 Spend per Essbase" sheetId="15" r:id="rId12"/>
    <sheet name="2016 Spend per Essbase" sheetId="16" r:id="rId13"/>
    <sheet name="2017 Spend per Essbase" sheetId="17" r:id="rId14"/>
    <sheet name="2018 Jan 1 to Aug 31 perEssbase" sheetId="19" r:id="rId15"/>
    <sheet name="2018 Jan 1 to Aug 10 per Essbas" sheetId="18" r:id="rId16"/>
    <sheet name="CS and CA Definitions " sheetId="12" r:id="rId17"/>
    <sheet name="Logos" sheetId="1" state="hidden" r:id="rId18"/>
  </sheets>
  <definedNames>
    <definedName name="_xlnm.Print_Area" localSheetId="0">Dashboard!$A$1:$AA$50</definedName>
  </definedNames>
  <calcPr calcId="145621"/>
</workbook>
</file>

<file path=xl/calcChain.xml><?xml version="1.0" encoding="utf-8"?>
<calcChain xmlns="http://schemas.openxmlformats.org/spreadsheetml/2006/main">
  <c r="D34" i="11" l="1"/>
  <c r="E34" i="11"/>
  <c r="F34" i="11"/>
  <c r="C34" i="11"/>
  <c r="D37" i="11"/>
  <c r="E37" i="11"/>
  <c r="F37" i="11"/>
  <c r="C37" i="11"/>
  <c r="Y47" i="4"/>
  <c r="X47" i="4"/>
  <c r="W47" i="4"/>
  <c r="V47" i="4"/>
  <c r="U47" i="4"/>
  <c r="T47" i="4"/>
  <c r="S47" i="4"/>
  <c r="R47" i="4"/>
  <c r="E46" i="2" l="1"/>
  <c r="F46" i="2"/>
  <c r="E47" i="2"/>
  <c r="F47" i="2"/>
  <c r="E48" i="2"/>
  <c r="F48" i="2"/>
  <c r="E49" i="2"/>
  <c r="F49" i="2"/>
  <c r="E50" i="2"/>
  <c r="F50" i="2"/>
  <c r="E51" i="2"/>
  <c r="F51" i="2"/>
  <c r="C46" i="2"/>
  <c r="D46" i="2"/>
  <c r="C47" i="2"/>
  <c r="D47" i="2"/>
  <c r="C48" i="2"/>
  <c r="D48" i="2"/>
  <c r="C49" i="2"/>
  <c r="D49" i="2"/>
  <c r="C50" i="2"/>
  <c r="D50" i="2"/>
  <c r="C51" i="2"/>
  <c r="D51" i="2"/>
  <c r="E39" i="2"/>
  <c r="F39" i="2"/>
  <c r="E40" i="2"/>
  <c r="F40" i="2"/>
  <c r="E41" i="2"/>
  <c r="F41" i="2"/>
  <c r="E42" i="2"/>
  <c r="F42" i="2"/>
  <c r="E43" i="2"/>
  <c r="F43" i="2"/>
  <c r="F38" i="2"/>
  <c r="E38" i="2"/>
  <c r="D39" i="2"/>
  <c r="D40" i="2"/>
  <c r="D41" i="2"/>
  <c r="D42" i="2"/>
  <c r="D43" i="2"/>
  <c r="D38" i="2"/>
  <c r="C39" i="2"/>
  <c r="C40" i="2"/>
  <c r="C41" i="2"/>
  <c r="C42" i="2"/>
  <c r="C43" i="2"/>
  <c r="C38" i="2"/>
  <c r="G13" i="11" l="1"/>
  <c r="D7" i="2"/>
  <c r="H7" i="6"/>
  <c r="J7" i="6"/>
  <c r="I7" i="6" s="1"/>
  <c r="J9" i="6"/>
  <c r="K9" i="6" s="1"/>
  <c r="J13" i="6"/>
  <c r="K13" i="6" s="1"/>
  <c r="J17" i="6"/>
  <c r="K17" i="6" s="1"/>
  <c r="C19" i="4"/>
  <c r="J19" i="6" s="1"/>
  <c r="K19" i="6" s="1"/>
  <c r="C18" i="4"/>
  <c r="J18" i="6" s="1"/>
  <c r="K18" i="6" s="1"/>
  <c r="C17" i="4"/>
  <c r="C16" i="4"/>
  <c r="J16" i="6" s="1"/>
  <c r="K16" i="6" s="1"/>
  <c r="C15" i="4"/>
  <c r="J15" i="6" s="1"/>
  <c r="K15" i="6" s="1"/>
  <c r="C14" i="4"/>
  <c r="J14" i="6" s="1"/>
  <c r="K14" i="6" s="1"/>
  <c r="C13" i="4"/>
  <c r="C12" i="4"/>
  <c r="J12" i="6" s="1"/>
  <c r="K12" i="6" s="1"/>
  <c r="C11" i="4"/>
  <c r="J11" i="6" s="1"/>
  <c r="K11" i="6" s="1"/>
  <c r="C10" i="4"/>
  <c r="J10" i="6" s="1"/>
  <c r="K10" i="6" s="1"/>
  <c r="C9" i="4"/>
  <c r="C8" i="4"/>
  <c r="J8" i="6" s="1"/>
  <c r="K8" i="6" s="1"/>
  <c r="K7" i="6" l="1"/>
  <c r="I18" i="6"/>
  <c r="I16" i="6"/>
  <c r="I14" i="6"/>
  <c r="I12" i="6"/>
  <c r="I10" i="6"/>
  <c r="I8" i="6"/>
  <c r="I19" i="6"/>
  <c r="I17" i="6"/>
  <c r="I15" i="6"/>
  <c r="I13" i="6"/>
  <c r="I11" i="6"/>
  <c r="I9" i="6"/>
  <c r="F27" i="19"/>
  <c r="F25" i="19"/>
  <c r="F17" i="19"/>
  <c r="C7" i="2" l="1"/>
  <c r="E7" i="2" s="1"/>
  <c r="E11" i="5"/>
  <c r="P31" i="3" l="1"/>
  <c r="E14" i="5"/>
  <c r="K64" i="2"/>
  <c r="J64" i="2"/>
  <c r="I64" i="2"/>
  <c r="H64" i="2"/>
  <c r="G64" i="2"/>
  <c r="F64" i="2"/>
  <c r="E64" i="2"/>
  <c r="D64" i="2"/>
  <c r="K63" i="2"/>
  <c r="J63" i="2"/>
  <c r="I63" i="2"/>
  <c r="H63" i="2"/>
  <c r="G63" i="2"/>
  <c r="F63" i="2"/>
  <c r="E63" i="2"/>
  <c r="D63" i="2"/>
  <c r="K62" i="2"/>
  <c r="J62" i="2"/>
  <c r="I62" i="2"/>
  <c r="H62" i="2"/>
  <c r="G62" i="2"/>
  <c r="F62" i="2"/>
  <c r="E62" i="2"/>
  <c r="D62" i="2"/>
  <c r="H47" i="6"/>
  <c r="H48" i="6"/>
  <c r="H50" i="6"/>
  <c r="H51" i="6"/>
  <c r="H52" i="6"/>
  <c r="H53" i="6"/>
  <c r="H54" i="6"/>
  <c r="H55" i="6"/>
  <c r="H56" i="6"/>
  <c r="H57" i="6"/>
  <c r="H58" i="6"/>
  <c r="H59" i="6"/>
  <c r="H60" i="6"/>
  <c r="H61" i="6"/>
  <c r="H49" i="6"/>
  <c r="H63" i="6"/>
  <c r="H64" i="6"/>
  <c r="H65" i="6"/>
  <c r="H66" i="6"/>
  <c r="H67" i="6"/>
  <c r="H68" i="6"/>
  <c r="H69" i="6"/>
  <c r="H62" i="6"/>
  <c r="K61" i="2"/>
  <c r="J61" i="2"/>
  <c r="I61" i="2"/>
  <c r="H61" i="2"/>
  <c r="G61" i="2"/>
  <c r="F61" i="2"/>
  <c r="E61" i="2"/>
  <c r="D61" i="2"/>
  <c r="J33" i="6"/>
  <c r="J34" i="6"/>
  <c r="J35" i="6"/>
  <c r="J36" i="6"/>
  <c r="J37" i="6"/>
  <c r="J38" i="6"/>
  <c r="J39" i="6"/>
  <c r="J32" i="6"/>
  <c r="J21" i="6"/>
  <c r="J22" i="6"/>
  <c r="J23" i="6"/>
  <c r="J24" i="6"/>
  <c r="J25" i="6"/>
  <c r="J26" i="6"/>
  <c r="J27" i="6"/>
  <c r="J28" i="6"/>
  <c r="J29" i="6"/>
  <c r="J30" i="6"/>
  <c r="J31" i="6"/>
  <c r="J20" i="6"/>
  <c r="C25" i="2"/>
  <c r="D25" i="2"/>
  <c r="C26" i="2"/>
  <c r="D26" i="2"/>
  <c r="C27" i="2"/>
  <c r="D27" i="2"/>
  <c r="C28" i="2"/>
  <c r="D28" i="2"/>
  <c r="C29" i="2"/>
  <c r="D29" i="2"/>
  <c r="C30" i="2"/>
  <c r="D30" i="2"/>
  <c r="C31" i="2"/>
  <c r="D31" i="2"/>
  <c r="D24" i="2"/>
  <c r="C24" i="2"/>
  <c r="H20" i="6"/>
  <c r="H21" i="6"/>
  <c r="H22" i="6"/>
  <c r="H23" i="6"/>
  <c r="H24" i="6"/>
  <c r="H25" i="6"/>
  <c r="K20" i="6" l="1"/>
  <c r="K24" i="6"/>
  <c r="K23" i="6"/>
  <c r="K25" i="6"/>
  <c r="K21" i="6"/>
  <c r="I22" i="6"/>
  <c r="K22" i="6"/>
  <c r="I20" i="6"/>
  <c r="I24" i="6"/>
  <c r="I23" i="6"/>
  <c r="I25" i="6"/>
  <c r="I21" i="6"/>
  <c r="F25" i="18"/>
  <c r="F23" i="18"/>
  <c r="F16" i="18"/>
  <c r="F29" i="17"/>
  <c r="F27" i="17"/>
  <c r="F15" i="17"/>
  <c r="F27" i="16"/>
  <c r="F25" i="16"/>
  <c r="F14" i="16"/>
  <c r="D9" i="11"/>
  <c r="E9" i="11"/>
  <c r="F9" i="11"/>
  <c r="C9" i="11"/>
  <c r="F31" i="15"/>
  <c r="F29" i="15"/>
  <c r="F14" i="15"/>
  <c r="H26" i="6" l="1"/>
  <c r="H27" i="6"/>
  <c r="H28" i="6"/>
  <c r="H34" i="6"/>
  <c r="H35" i="6"/>
  <c r="H36" i="6"/>
  <c r="H37" i="6"/>
  <c r="H38" i="6"/>
  <c r="H39" i="6"/>
  <c r="D16" i="2" l="1"/>
  <c r="K39" i="6"/>
  <c r="E16" i="2" s="1"/>
  <c r="I39" i="6"/>
  <c r="C16" i="2" s="1"/>
  <c r="D12" i="2"/>
  <c r="K35" i="6"/>
  <c r="E12" i="2" s="1"/>
  <c r="I35" i="6"/>
  <c r="C12" i="2" s="1"/>
  <c r="D15" i="2"/>
  <c r="K38" i="6"/>
  <c r="E15" i="2" s="1"/>
  <c r="I38" i="6"/>
  <c r="C15" i="2" s="1"/>
  <c r="D11" i="2"/>
  <c r="K34" i="6"/>
  <c r="E11" i="2" s="1"/>
  <c r="I34" i="6"/>
  <c r="C11" i="2" s="1"/>
  <c r="D14" i="2"/>
  <c r="K37" i="6"/>
  <c r="E14" i="2" s="1"/>
  <c r="I37" i="6"/>
  <c r="C14" i="2" s="1"/>
  <c r="K36" i="6"/>
  <c r="E13" i="2" s="1"/>
  <c r="D13" i="2"/>
  <c r="I36" i="6"/>
  <c r="C13" i="2" s="1"/>
  <c r="I26" i="6"/>
  <c r="K26" i="6"/>
  <c r="K28" i="6"/>
  <c r="I28" i="6"/>
  <c r="K27" i="6"/>
  <c r="I27" i="6"/>
  <c r="B85" i="4"/>
  <c r="B32" i="4"/>
  <c r="C32" i="4"/>
  <c r="D12" i="11" l="1"/>
  <c r="E12" i="11"/>
  <c r="F12" i="11"/>
  <c r="C12" i="11"/>
  <c r="D25" i="5" l="1"/>
  <c r="E25" i="5"/>
  <c r="D26" i="5"/>
  <c r="E26" i="5"/>
  <c r="D27" i="5"/>
  <c r="E27" i="5"/>
  <c r="D28" i="5"/>
  <c r="E28" i="5"/>
  <c r="D29" i="5"/>
  <c r="E29" i="5"/>
  <c r="D30" i="5"/>
  <c r="E30" i="5"/>
  <c r="D31" i="5"/>
  <c r="E31" i="5"/>
  <c r="D32" i="5"/>
  <c r="E32" i="5"/>
  <c r="F6" i="5"/>
  <c r="F7" i="5"/>
  <c r="F8" i="5"/>
  <c r="F10" i="5"/>
  <c r="F11" i="5"/>
  <c r="F12" i="5"/>
  <c r="F13" i="5"/>
  <c r="F14" i="5"/>
  <c r="F15" i="5"/>
  <c r="F16" i="5"/>
  <c r="F17" i="5"/>
  <c r="F5" i="5"/>
  <c r="E91" i="6"/>
  <c r="F91" i="6"/>
  <c r="D91" i="6"/>
  <c r="D61" i="6"/>
  <c r="E61" i="6"/>
  <c r="G61" i="6"/>
  <c r="F61" i="6"/>
  <c r="F9" i="5" l="1"/>
  <c r="H30" i="6"/>
  <c r="H31" i="6"/>
  <c r="H32" i="6"/>
  <c r="H33" i="6"/>
  <c r="H29" i="6"/>
  <c r="K32" i="6" l="1"/>
  <c r="E9" i="2" s="1"/>
  <c r="D9" i="2"/>
  <c r="I32" i="6"/>
  <c r="C9" i="2" s="1"/>
  <c r="D10" i="2"/>
  <c r="K33" i="6"/>
  <c r="E10" i="2" s="1"/>
  <c r="I33" i="6"/>
  <c r="C10" i="2" s="1"/>
  <c r="I31" i="6"/>
  <c r="K31" i="6"/>
  <c r="K29" i="6"/>
  <c r="I29" i="6"/>
  <c r="D8" i="2"/>
  <c r="I30" i="6"/>
  <c r="K30" i="6"/>
  <c r="Q56" i="4"/>
  <c r="Q57" i="4"/>
  <c r="Q58" i="4"/>
  <c r="Q59" i="4"/>
  <c r="Q60" i="4"/>
  <c r="Q61" i="4"/>
  <c r="Q62" i="4"/>
  <c r="Q55" i="4"/>
  <c r="Q48" i="4"/>
  <c r="Q49" i="4"/>
  <c r="Q50" i="4"/>
  <c r="Q51" i="4"/>
  <c r="Q52" i="4"/>
  <c r="C8" i="2" l="1"/>
  <c r="E8" i="2" s="1"/>
  <c r="Q47" i="4" l="1"/>
</calcChain>
</file>

<file path=xl/sharedStrings.xml><?xml version="1.0" encoding="utf-8"?>
<sst xmlns="http://schemas.openxmlformats.org/spreadsheetml/2006/main" count="45241" uniqueCount="3519">
  <si>
    <t>TRIF</t>
  </si>
  <si>
    <t>TRIF and Exposure Hours</t>
  </si>
  <si>
    <t>Exposure Hours</t>
  </si>
  <si>
    <t>Man-Hours</t>
  </si>
  <si>
    <t>Lost Time Incidents</t>
  </si>
  <si>
    <t>Recordable Medical Aid</t>
  </si>
  <si>
    <t>First Aid</t>
  </si>
  <si>
    <t>Modified Work</t>
  </si>
  <si>
    <t>Safety Meetings</t>
  </si>
  <si>
    <t>Work Site Inspections</t>
  </si>
  <si>
    <t>Vehicle Incidents</t>
  </si>
  <si>
    <t>Leading</t>
  </si>
  <si>
    <t>Lagging</t>
  </si>
  <si>
    <t>Hazard ID's</t>
  </si>
  <si>
    <t>Leading Indicator</t>
  </si>
  <si>
    <t>Lagging Indicator</t>
  </si>
  <si>
    <t>TRIF - Subcontractors</t>
  </si>
  <si>
    <t xml:space="preserve">ComplyWork Status = </t>
  </si>
  <si>
    <t>Acceptable</t>
  </si>
  <si>
    <t>Initiative</t>
  </si>
  <si>
    <t>Measure</t>
  </si>
  <si>
    <t>Status</t>
  </si>
  <si>
    <t>Cost Avoidance</t>
  </si>
  <si>
    <t>Cost Savings</t>
  </si>
  <si>
    <t>Target</t>
  </si>
  <si>
    <t>Rework</t>
  </si>
  <si>
    <t>&lt;$10,000 / year / unit</t>
  </si>
  <si>
    <t>NCR's</t>
  </si>
  <si>
    <t>Repair Rate</t>
  </si>
  <si>
    <t>&lt;3% All Weld Counts</t>
  </si>
  <si>
    <t>Total Welds</t>
  </si>
  <si>
    <t>Total Repairs</t>
  </si>
  <si>
    <t># of Welds (Actual)</t>
  </si>
  <si>
    <t># of Repairs (Actual)</t>
  </si>
  <si>
    <t>&lt;10 / year / operating unit</t>
  </si>
  <si>
    <t>Packages: Completed and Scanned</t>
  </si>
  <si>
    <t>TBD</t>
  </si>
  <si>
    <t>Canadian Natural Operational Feedback / Updates</t>
  </si>
  <si>
    <t>Vendor Name</t>
  </si>
  <si>
    <t>GL Code</t>
  </si>
  <si>
    <t>GL Sub Desc</t>
  </si>
  <si>
    <t>3110-405</t>
  </si>
  <si>
    <t>ICC-Service Rig &amp; Rig Move</t>
  </si>
  <si>
    <t>3210-410</t>
  </si>
  <si>
    <t>E&amp;I Labour</t>
  </si>
  <si>
    <t>3210-415</t>
  </si>
  <si>
    <t>Instrument Materials</t>
  </si>
  <si>
    <t>3210-320</t>
  </si>
  <si>
    <t>Pipe/Valves &amp; Fittings</t>
  </si>
  <si>
    <t>3210-325</t>
  </si>
  <si>
    <t>Mechanical Labour</t>
  </si>
  <si>
    <t>3210-335</t>
  </si>
  <si>
    <t>Insulation, Painting, Coating</t>
  </si>
  <si>
    <t>3210-350</t>
  </si>
  <si>
    <t>Non Destructive Testing</t>
  </si>
  <si>
    <t>3210-605</t>
  </si>
  <si>
    <t>Eng. Reports &amp; Studies</t>
  </si>
  <si>
    <t>Lease &amp; Road Maintenance</t>
  </si>
  <si>
    <t>6040-105</t>
  </si>
  <si>
    <t>Repairs &amp; Maintenance</t>
  </si>
  <si>
    <t>6050-105</t>
  </si>
  <si>
    <t>Equipment Rental</t>
  </si>
  <si>
    <t>6100-105</t>
  </si>
  <si>
    <t>6110-105</t>
  </si>
  <si>
    <t>Instrumentation / Electrical</t>
  </si>
  <si>
    <t>Parts &amp; Supplies</t>
  </si>
  <si>
    <t>6010-105</t>
  </si>
  <si>
    <t>6050-115</t>
  </si>
  <si>
    <t>R&amp;M - Labour</t>
  </si>
  <si>
    <t>3210-515</t>
  </si>
  <si>
    <t>Start-Up / Commissioning</t>
  </si>
  <si>
    <t>3210-340</t>
  </si>
  <si>
    <t>3210-610</t>
  </si>
  <si>
    <t>Inspect/Supr/Const Supp</t>
  </si>
  <si>
    <t>Turnaround</t>
  </si>
  <si>
    <t>Operations</t>
  </si>
  <si>
    <t>6020-120</t>
  </si>
  <si>
    <t>Engineering,Superv.,Consulting</t>
  </si>
  <si>
    <t>Total</t>
  </si>
  <si>
    <t>Q1 2018</t>
  </si>
  <si>
    <t>Blue Bold = Inputs</t>
  </si>
  <si>
    <t>Operational Performance</t>
  </si>
  <si>
    <t>Maintenance</t>
  </si>
  <si>
    <t>Maint. Scaffolding</t>
  </si>
  <si>
    <t>Turnaround Scaffolding</t>
  </si>
  <si>
    <t>% Overtime</t>
  </si>
  <si>
    <t>Total Exposure Hours</t>
  </si>
  <si>
    <t>OT Exposure Hours - by Group</t>
  </si>
  <si>
    <t>Total OT Exposure Hours</t>
  </si>
  <si>
    <t>Safety Stats</t>
  </si>
  <si>
    <t>Operational Performance - Work Quality</t>
  </si>
  <si>
    <t>&lt; 10 / year / operating unit</t>
  </si>
  <si>
    <t>2017</t>
  </si>
  <si>
    <t>Description</t>
  </si>
  <si>
    <t>Outputs - Value Improvement</t>
  </si>
  <si>
    <t xml:space="preserve"> - Goal: Annual value Improvement of 10% annual spend</t>
  </si>
  <si>
    <t>Grand Total</t>
  </si>
  <si>
    <t>OBJECT_NAME</t>
  </si>
  <si>
    <t>Vendor Number</t>
  </si>
  <si>
    <t>560 Wolf Lake</t>
  </si>
  <si>
    <t>3110 ICC-Lease, Road, Access Cost</t>
  </si>
  <si>
    <t>3110 ICC-Rig Costs</t>
  </si>
  <si>
    <t>3200 Well Equip/Tie-In</t>
  </si>
  <si>
    <t>3210 Electrical &amp; Instrumentation</t>
  </si>
  <si>
    <t>3210 Field Cost</t>
  </si>
  <si>
    <t>3210 Mechanical</t>
  </si>
  <si>
    <t>3210 Office / Administration</t>
  </si>
  <si>
    <t>6010 Parts &amp; Supplies</t>
  </si>
  <si>
    <t>6020 Labour</t>
  </si>
  <si>
    <t>6030 Other Labour</t>
  </si>
  <si>
    <t>6050 Repairs &amp; Maintenance</t>
  </si>
  <si>
    <t>6100 Equipment Rental</t>
  </si>
  <si>
    <t>6110 Instrumentation</t>
  </si>
  <si>
    <t>Key Notes - Leading</t>
  </si>
  <si>
    <t>Key Notes - Lagging</t>
  </si>
  <si>
    <t>Delivered</t>
  </si>
  <si>
    <t>In Progress</t>
  </si>
  <si>
    <t>Safety</t>
  </si>
  <si>
    <t>Continuous Improvement &amp; Value Opportunities</t>
  </si>
  <si>
    <t>Note: These KPI's reflect a "snap-shot" in time</t>
  </si>
  <si>
    <t>Canadian Natural and On Site Projects Contracting Dashboard</t>
  </si>
  <si>
    <t>MGSA # 814442-1 - Supplement 3</t>
  </si>
  <si>
    <t>Q3 2018</t>
  </si>
  <si>
    <t>Review held on September 17, 2018</t>
  </si>
  <si>
    <t>On Site  - Staff</t>
  </si>
  <si>
    <t>On Site - Sub-contractors</t>
  </si>
  <si>
    <t>Q2 2018</t>
  </si>
  <si>
    <t>Toolbox Meetings</t>
  </si>
  <si>
    <t>FLHA's</t>
  </si>
  <si>
    <t>Tool Box Meetings</t>
  </si>
  <si>
    <t>TRIF - On Site Staff</t>
  </si>
  <si>
    <t>Property Damage</t>
  </si>
  <si>
    <t>FLHA's (write this out)</t>
  </si>
  <si>
    <t>FCR's Recived</t>
  </si>
  <si>
    <t>FCR's Completed</t>
  </si>
  <si>
    <t>need to understand this a bit better…any targets?</t>
  </si>
  <si>
    <t>Placeholder</t>
  </si>
  <si>
    <t>Packages: Signed off by On Site/In CNRL Review</t>
  </si>
  <si>
    <t>Packages: In Review by On Site</t>
  </si>
  <si>
    <t>determine if makes sense to have this section for On Site</t>
  </si>
  <si>
    <t>1) Schedule optimization: 
From 8 x 6 to 7 x 7</t>
  </si>
  <si>
    <t>Savings Amount</t>
  </si>
  <si>
    <t xml:space="preserve">2) Reduce Scaffold resources to four persons per shift from six </t>
  </si>
  <si>
    <t>3) Reduce insulator resources to three persons from four</t>
  </si>
  <si>
    <t>4) Reduce vehicle fleet count by 1</t>
  </si>
  <si>
    <t>Equipment cost reduction</t>
  </si>
  <si>
    <t>5) Rental cost reduction: Goose neck trailer</t>
  </si>
  <si>
    <t>545 Bonnyville</t>
  </si>
  <si>
    <t>565 Kirby</t>
  </si>
  <si>
    <t>On Site Projects Ltd.</t>
  </si>
  <si>
    <t>3120 TCC-Tbg/Wlhd-NonCntrl Material</t>
  </si>
  <si>
    <t>3120-125</t>
  </si>
  <si>
    <t>TCC-Wellhead &lt;=14mPa (NonCntr)</t>
  </si>
  <si>
    <t>3120-135</t>
  </si>
  <si>
    <t>TCC-Bottom Hole Pump</t>
  </si>
  <si>
    <t>3210-525</t>
  </si>
  <si>
    <t>Camp</t>
  </si>
  <si>
    <t>3210 Major Controllable Equipment</t>
  </si>
  <si>
    <t>3210-285</t>
  </si>
  <si>
    <t>Tanks</t>
  </si>
  <si>
    <t>6030-145</t>
  </si>
  <si>
    <t>Office Costs</t>
  </si>
  <si>
    <t>6040 Lease &amp; Road Maintenance</t>
  </si>
  <si>
    <t>6050-120</t>
  </si>
  <si>
    <t>Corrosion Cont./Cathodic Prot.</t>
  </si>
  <si>
    <t>6090 Chemicals</t>
  </si>
  <si>
    <t>6090-105</t>
  </si>
  <si>
    <t>Chemicals</t>
  </si>
  <si>
    <t>6120 Power/Communication</t>
  </si>
  <si>
    <t>6120-110</t>
  </si>
  <si>
    <t>Utilities</t>
  </si>
  <si>
    <t>6210 Other</t>
  </si>
  <si>
    <t>6210-140</t>
  </si>
  <si>
    <t>Miscellaneous Expense</t>
  </si>
  <si>
    <t>6220 Regulatory</t>
  </si>
  <si>
    <t>6220-105</t>
  </si>
  <si>
    <t>Regulatory</t>
  </si>
  <si>
    <t>6270 Sand &amp; Slop</t>
  </si>
  <si>
    <t>6270-120</t>
  </si>
  <si>
    <t>Slop Processing / Disposal</t>
  </si>
  <si>
    <t>6910 Transportation and Blending</t>
  </si>
  <si>
    <t>6910-140</t>
  </si>
  <si>
    <t>Plant Condensate Trucking</t>
  </si>
  <si>
    <t>Well Servicing</t>
  </si>
  <si>
    <t>500 Ft St John South</t>
  </si>
  <si>
    <t>518 Edson</t>
  </si>
  <si>
    <t>548 Lloydminster</t>
  </si>
  <si>
    <t>650 Non Core Canada</t>
  </si>
  <si>
    <t>3120-120</t>
  </si>
  <si>
    <t>TCC-Tubing &lt;2in OD (NonCntrl)</t>
  </si>
  <si>
    <t>3210-245</t>
  </si>
  <si>
    <t>Fabricated Process Equipment</t>
  </si>
  <si>
    <t>6030-125</t>
  </si>
  <si>
    <t>Safety Related Costs</t>
  </si>
  <si>
    <t>6080 Trucking</t>
  </si>
  <si>
    <t>6080-105</t>
  </si>
  <si>
    <t>Trucking - Emulsion</t>
  </si>
  <si>
    <t>3110 ICC-Cased Cost</t>
  </si>
  <si>
    <t>3110-105</t>
  </si>
  <si>
    <t>ICC-Production Casing&amp;Attach</t>
  </si>
  <si>
    <t>3200-240</t>
  </si>
  <si>
    <t>Insulation &amp; Painting</t>
  </si>
  <si>
    <t>6030-120</t>
  </si>
  <si>
    <t>Travel / Training Costs</t>
  </si>
  <si>
    <t>539 St Albert North East</t>
  </si>
  <si>
    <t>659 Corporate</t>
  </si>
  <si>
    <t>1310 Inventory-Equipment&amp;Supplies</t>
  </si>
  <si>
    <t>1310-105</t>
  </si>
  <si>
    <t>Inventory-Tubular-Controllable</t>
  </si>
  <si>
    <t>3110-210</t>
  </si>
  <si>
    <t>ICC-Lease &amp; Road Upgrade/Tow</t>
  </si>
  <si>
    <t>3210-535</t>
  </si>
  <si>
    <t>Freight</t>
  </si>
  <si>
    <t>On Site does not typically hire any sub-contractors directly</t>
  </si>
  <si>
    <t>Straight-Time</t>
  </si>
  <si>
    <t>Overtime</t>
  </si>
  <si>
    <t>Total Straight Time hours</t>
  </si>
  <si>
    <t>a</t>
  </si>
  <si>
    <t>c</t>
  </si>
  <si>
    <t>b = c - a</t>
  </si>
  <si>
    <t>d = a / c</t>
  </si>
  <si>
    <t>OT % of Total Exposure Hours</t>
  </si>
  <si>
    <t>Repair Rate 
Target: &lt;3% All Weld Counts</t>
  </si>
  <si>
    <t>NCR's
Target: &lt;10 / year / operating unit</t>
  </si>
  <si>
    <t>Total # of Welds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</si>
  <si>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</si>
  <si>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</si>
  <si>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</si>
  <si>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</si>
  <si>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</si>
  <si>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</si>
  <si>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</si>
  <si>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</si>
  <si>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b</t>
  </si>
  <si>
    <t>c = b / a</t>
  </si>
  <si>
    <t>Source: On Site Projects Value Log</t>
  </si>
  <si>
    <t>Scaffolders ($260k) / Vehicle Count reduction ($23k)</t>
  </si>
  <si>
    <t>Goose Neck reduction</t>
  </si>
  <si>
    <t>7 x7 schedule change from 8 x 6 (367k) / Insulators ($108k) / Coverall sourcing (7.3k)</t>
  </si>
  <si>
    <t>2018 YTD Jan to Aug</t>
  </si>
  <si>
    <t>2018 F-Cast</t>
  </si>
  <si>
    <t>Capital Projects/Turnaround</t>
  </si>
  <si>
    <t>Spend Analysis</t>
  </si>
  <si>
    <t>Canadian Natural</t>
  </si>
  <si>
    <t>AFE/CC: 10107371</t>
  </si>
  <si>
    <t>Supplier Name : On Site Projects Ltd.</t>
  </si>
  <si>
    <t>Generated On: 09/12/2018</t>
  </si>
  <si>
    <t>From/To Dates: 01/01/2017 - 12/31/2017</t>
  </si>
  <si>
    <t/>
  </si>
  <si>
    <t>Approved</t>
  </si>
  <si>
    <t>Invoice Number</t>
  </si>
  <si>
    <t>Invoice Date</t>
  </si>
  <si>
    <t>Invoice Amount</t>
  </si>
  <si>
    <t>Supplier Number</t>
  </si>
  <si>
    <t>Price Book Name</t>
  </si>
  <si>
    <t>SSI Category</t>
  </si>
  <si>
    <t>Service</t>
  </si>
  <si>
    <t>SSI Subservice</t>
  </si>
  <si>
    <t>Subledger/WO:</t>
  </si>
  <si>
    <t>Contract</t>
  </si>
  <si>
    <t>Additional Data 1</t>
  </si>
  <si>
    <t>Obj</t>
  </si>
  <si>
    <t>COA Type</t>
  </si>
  <si>
    <t>Sub</t>
  </si>
  <si>
    <t>N/A</t>
  </si>
  <si>
    <t>Tax Type</t>
  </si>
  <si>
    <t>Currency</t>
  </si>
  <si>
    <t>Coding Amount</t>
  </si>
  <si>
    <t>2017-019</t>
  </si>
  <si>
    <t>01/09/2017</t>
  </si>
  <si>
    <t>139366</t>
  </si>
  <si>
    <t>-</t>
  </si>
  <si>
    <t>Supply, Service and MRO</t>
  </si>
  <si>
    <t>10107371.6050.105</t>
  </si>
  <si>
    <t>Miscellaneous</t>
  </si>
  <si>
    <t>AB100132107307W400PLO</t>
  </si>
  <si>
    <t>6050</t>
  </si>
  <si>
    <t>E</t>
  </si>
  <si>
    <t>105</t>
  </si>
  <si>
    <t>CAD</t>
  </si>
  <si>
    <t>2017-053</t>
  </si>
  <si>
    <t>01/06/2017</t>
  </si>
  <si>
    <t>2017-054</t>
  </si>
  <si>
    <t>2017-055</t>
  </si>
  <si>
    <t>01/13/2017</t>
  </si>
  <si>
    <t>2017-056</t>
  </si>
  <si>
    <t>2017-057</t>
  </si>
  <si>
    <t>2017-058</t>
  </si>
  <si>
    <t>2017-059</t>
  </si>
  <si>
    <t>2017-060</t>
  </si>
  <si>
    <t>2017-061</t>
  </si>
  <si>
    <t>LEM 17-902</t>
  </si>
  <si>
    <t>2017-062</t>
  </si>
  <si>
    <t>LEM 17-900</t>
  </si>
  <si>
    <t>LEM 17-901</t>
  </si>
  <si>
    <t>6030</t>
  </si>
  <si>
    <t>120</t>
  </si>
  <si>
    <t>2017-063</t>
  </si>
  <si>
    <t>Supervisor Truck</t>
  </si>
  <si>
    <t>Picker Truck</t>
  </si>
  <si>
    <t>Crew Truck</t>
  </si>
  <si>
    <t>Gooseneck Equipment Trailer</t>
  </si>
  <si>
    <t>Tandem Equipment Trailer</t>
  </si>
  <si>
    <t>2017-065</t>
  </si>
  <si>
    <t>01/12/2017</t>
  </si>
  <si>
    <t>2017-066</t>
  </si>
  <si>
    <t>2017-067</t>
  </si>
  <si>
    <t>01/16/2017</t>
  </si>
  <si>
    <t>2017-068</t>
  </si>
  <si>
    <t>2017-069</t>
  </si>
  <si>
    <t>2017-070</t>
  </si>
  <si>
    <t>2017-071</t>
  </si>
  <si>
    <t>01/24/2017</t>
  </si>
  <si>
    <t>2017-072</t>
  </si>
  <si>
    <t>2017-073</t>
  </si>
  <si>
    <t>LEM 17-031</t>
  </si>
  <si>
    <t>6210</t>
  </si>
  <si>
    <t>140</t>
  </si>
  <si>
    <t>LEM 17-032</t>
  </si>
  <si>
    <t>LEM 17-033</t>
  </si>
  <si>
    <t>LEM 17-039</t>
  </si>
  <si>
    <t>LEM 17-040</t>
  </si>
  <si>
    <t>LEM 17-041</t>
  </si>
  <si>
    <t>LEM 17-042</t>
  </si>
  <si>
    <t>2017-074</t>
  </si>
  <si>
    <t>LEM 17-903</t>
  </si>
  <si>
    <t>2017-075</t>
  </si>
  <si>
    <t>LEM 17-904</t>
  </si>
  <si>
    <t>2017-076</t>
  </si>
  <si>
    <t>LEM 17-905</t>
  </si>
  <si>
    <t>LEM 17-906</t>
  </si>
  <si>
    <t>2017-077</t>
  </si>
  <si>
    <t>01/17/2017</t>
  </si>
  <si>
    <t>2017-078</t>
  </si>
  <si>
    <t>2017-079</t>
  </si>
  <si>
    <t>2017-080</t>
  </si>
  <si>
    <t>LEM 17-907</t>
  </si>
  <si>
    <t>2017-081</t>
  </si>
  <si>
    <t>LEM 17-908</t>
  </si>
  <si>
    <t>2017-082</t>
  </si>
  <si>
    <t>01/23/2017</t>
  </si>
  <si>
    <t>2017-083</t>
  </si>
  <si>
    <t>01/26/2017</t>
  </si>
  <si>
    <t>2017-084</t>
  </si>
  <si>
    <t>01/18/2017</t>
  </si>
  <si>
    <t>2017-085</t>
  </si>
  <si>
    <t>2017-086</t>
  </si>
  <si>
    <t>01/25/2017</t>
  </si>
  <si>
    <t>LEM 17-043</t>
  </si>
  <si>
    <t>LEM 17-046</t>
  </si>
  <si>
    <t>LEM 17-048</t>
  </si>
  <si>
    <t>LEM 17-055</t>
  </si>
  <si>
    <t>2017-087</t>
  </si>
  <si>
    <t>LEM 17-044</t>
  </si>
  <si>
    <t>LEM 17-064</t>
  </si>
  <si>
    <t>2017-089</t>
  </si>
  <si>
    <t>LEM 17-050</t>
  </si>
  <si>
    <t>LEM 17-052</t>
  </si>
  <si>
    <t>LEM 17-056</t>
  </si>
  <si>
    <t>LEM 17-057</t>
  </si>
  <si>
    <t>2017-091</t>
  </si>
  <si>
    <t>01/30/2017</t>
  </si>
  <si>
    <t>2017-092</t>
  </si>
  <si>
    <t>2017-093</t>
  </si>
  <si>
    <t>2017-094</t>
  </si>
  <si>
    <t>2017-095</t>
  </si>
  <si>
    <t>2017-096</t>
  </si>
  <si>
    <t>LEM 17-035</t>
  </si>
  <si>
    <t>6040</t>
  </si>
  <si>
    <t>2017-097</t>
  </si>
  <si>
    <t>LEM 17-066</t>
  </si>
  <si>
    <t>LEM 17-069</t>
  </si>
  <si>
    <t>LEM 17-071</t>
  </si>
  <si>
    <t>2017-1000</t>
  </si>
  <si>
    <t>10/27/2017</t>
  </si>
  <si>
    <t>2017-1004</t>
  </si>
  <si>
    <t>10/28/2017</t>
  </si>
  <si>
    <t>2017-1005</t>
  </si>
  <si>
    <t>2017-1009</t>
  </si>
  <si>
    <t>10/06/2017</t>
  </si>
  <si>
    <t>LEM 17-968</t>
  </si>
  <si>
    <t>2017-1010</t>
  </si>
  <si>
    <t>10/02/2017</t>
  </si>
  <si>
    <t>LEM 17-969</t>
  </si>
  <si>
    <t>2017-1011</t>
  </si>
  <si>
    <t>10/16/2017</t>
  </si>
  <si>
    <t>LEM 17-970</t>
  </si>
  <si>
    <t>2017-1012</t>
  </si>
  <si>
    <t>10/29/2017</t>
  </si>
  <si>
    <t>2017-1013</t>
  </si>
  <si>
    <t>2017-1016</t>
  </si>
  <si>
    <t>10/30/2017</t>
  </si>
  <si>
    <t>2017-1017</t>
  </si>
  <si>
    <t>2017-1021</t>
  </si>
  <si>
    <t>10/31/2017</t>
  </si>
  <si>
    <t>2017-1022</t>
  </si>
  <si>
    <t>10107371.6040.105</t>
  </si>
  <si>
    <t>2017-1027</t>
  </si>
  <si>
    <t>10/19/2017</t>
  </si>
  <si>
    <t>2017-1028</t>
  </si>
  <si>
    <t>2017-1029</t>
  </si>
  <si>
    <t>08/31/2017</t>
  </si>
  <si>
    <t>LEM 17-971</t>
  </si>
  <si>
    <t>2017-103</t>
  </si>
  <si>
    <t>01/31/2017</t>
  </si>
  <si>
    <t>LEM 17-028</t>
  </si>
  <si>
    <t>LEM 17-029</t>
  </si>
  <si>
    <t>2017-1030</t>
  </si>
  <si>
    <t>09/26/2017</t>
  </si>
  <si>
    <t>LEM 17-972</t>
  </si>
  <si>
    <t>2017-1031</t>
  </si>
  <si>
    <t>LEM 17-973</t>
  </si>
  <si>
    <t>2017-1032</t>
  </si>
  <si>
    <t>09/20/2017</t>
  </si>
  <si>
    <t>LEM 17-974</t>
  </si>
  <si>
    <t>2017-1033</t>
  </si>
  <si>
    <t>09/25/2017</t>
  </si>
  <si>
    <t>LEM 17-975</t>
  </si>
  <si>
    <t>2017-1034</t>
  </si>
  <si>
    <t>09/18/2017</t>
  </si>
  <si>
    <t>LEM 17-976</t>
  </si>
  <si>
    <t>2017-1035</t>
  </si>
  <si>
    <t>09/23/2017</t>
  </si>
  <si>
    <t>LEM 17-977</t>
  </si>
  <si>
    <t>2017-1038</t>
  </si>
  <si>
    <t>09/30/2017</t>
  </si>
  <si>
    <t>LEM 17-978</t>
  </si>
  <si>
    <t>2017-105</t>
  </si>
  <si>
    <t>2017-106</t>
  </si>
  <si>
    <t>02/02/2017</t>
  </si>
  <si>
    <t>2017-107</t>
  </si>
  <si>
    <t>2017-108</t>
  </si>
  <si>
    <t>2017-111</t>
  </si>
  <si>
    <t>2017-113</t>
  </si>
  <si>
    <t>LEM 17-089</t>
  </si>
  <si>
    <t>2017-114</t>
  </si>
  <si>
    <t>2017-115</t>
  </si>
  <si>
    <t>2017-116</t>
  </si>
  <si>
    <t>02/10/2017</t>
  </si>
  <si>
    <t>2017-118</t>
  </si>
  <si>
    <t>02/14/2017</t>
  </si>
  <si>
    <t>LEM 17-910</t>
  </si>
  <si>
    <t>2017-119</t>
  </si>
  <si>
    <t>LEM 17-911</t>
  </si>
  <si>
    <t>2017-120</t>
  </si>
  <si>
    <t>LEM 17-912</t>
  </si>
  <si>
    <t>2017-121</t>
  </si>
  <si>
    <t>LEM 17-913</t>
  </si>
  <si>
    <t>2017-122</t>
  </si>
  <si>
    <t>LEM 17-914</t>
  </si>
  <si>
    <t>2017-123</t>
  </si>
  <si>
    <t>LEM 17-915</t>
  </si>
  <si>
    <t>2017-124</t>
  </si>
  <si>
    <t>2017-125</t>
  </si>
  <si>
    <t>2017-126</t>
  </si>
  <si>
    <t>2017-127</t>
  </si>
  <si>
    <t>02/13/2017</t>
  </si>
  <si>
    <t>2017-128</t>
  </si>
  <si>
    <t>2017-135</t>
  </si>
  <si>
    <t>2017-136</t>
  </si>
  <si>
    <t>2017-137</t>
  </si>
  <si>
    <t>2017-138</t>
  </si>
  <si>
    <t>LEM 17-916</t>
  </si>
  <si>
    <t>2017-139</t>
  </si>
  <si>
    <t>2017-140</t>
  </si>
  <si>
    <t>02/15/2017</t>
  </si>
  <si>
    <t>2017-142</t>
  </si>
  <si>
    <t>2017-143</t>
  </si>
  <si>
    <t>02/16/2017</t>
  </si>
  <si>
    <t>2017-144</t>
  </si>
  <si>
    <t>LEM 17-917</t>
  </si>
  <si>
    <t>2017-146</t>
  </si>
  <si>
    <t>2017-147</t>
  </si>
  <si>
    <t>02/21/2017</t>
  </si>
  <si>
    <t>2017-148</t>
  </si>
  <si>
    <t>2017-149</t>
  </si>
  <si>
    <t>2017-150</t>
  </si>
  <si>
    <t>2017-151</t>
  </si>
  <si>
    <t>2017-152</t>
  </si>
  <si>
    <t>2017-154</t>
  </si>
  <si>
    <t>02/23/2017</t>
  </si>
  <si>
    <t>2017-155</t>
  </si>
  <si>
    <t>2017-156</t>
  </si>
  <si>
    <t>2017-157</t>
  </si>
  <si>
    <t>2017-158</t>
  </si>
  <si>
    <t>02/28/2017</t>
  </si>
  <si>
    <t>2017-159</t>
  </si>
  <si>
    <t>02/27/2017</t>
  </si>
  <si>
    <t>2017-160</t>
  </si>
  <si>
    <t>2017-161</t>
  </si>
  <si>
    <t>2017-162</t>
  </si>
  <si>
    <t>Picker Tuck</t>
  </si>
  <si>
    <t>2017-163</t>
  </si>
  <si>
    <t>2017-164</t>
  </si>
  <si>
    <t>2017-165</t>
  </si>
  <si>
    <t>03/02/2017</t>
  </si>
  <si>
    <t>2017-166</t>
  </si>
  <si>
    <t>2017-167</t>
  </si>
  <si>
    <t>LEM 17-107</t>
  </si>
  <si>
    <t>2017-168</t>
  </si>
  <si>
    <t>03/03/2017</t>
  </si>
  <si>
    <t>2017-169</t>
  </si>
  <si>
    <t>2017-170</t>
  </si>
  <si>
    <t>03/07/2017</t>
  </si>
  <si>
    <t>2017-171</t>
  </si>
  <si>
    <t>03/10/2017</t>
  </si>
  <si>
    <t>2017-172</t>
  </si>
  <si>
    <t>2017-173</t>
  </si>
  <si>
    <t>03/08/2017</t>
  </si>
  <si>
    <t>2017-174</t>
  </si>
  <si>
    <t>2017-175</t>
  </si>
  <si>
    <t>2017-176</t>
  </si>
  <si>
    <t>2017-177</t>
  </si>
  <si>
    <t>2017-178</t>
  </si>
  <si>
    <t>2017-179</t>
  </si>
  <si>
    <t>2017-180</t>
  </si>
  <si>
    <t>2017-181</t>
  </si>
  <si>
    <t>03/15/2017</t>
  </si>
  <si>
    <t>LEM 17-920</t>
  </si>
  <si>
    <t>2017-182</t>
  </si>
  <si>
    <t>LEM 17-921</t>
  </si>
  <si>
    <t>2017-183</t>
  </si>
  <si>
    <t>LEM 17-922</t>
  </si>
  <si>
    <t>2017-184</t>
  </si>
  <si>
    <t>03/14/2017</t>
  </si>
  <si>
    <t>2017-185</t>
  </si>
  <si>
    <t>2017-186</t>
  </si>
  <si>
    <t>2017-187</t>
  </si>
  <si>
    <t>2017-188</t>
  </si>
  <si>
    <t>2017-191</t>
  </si>
  <si>
    <t>LEM 17-113</t>
  </si>
  <si>
    <t>LEM 17-117</t>
  </si>
  <si>
    <t>2017-192</t>
  </si>
  <si>
    <t>2017-193</t>
  </si>
  <si>
    <t>2017-194</t>
  </si>
  <si>
    <t>2017-195</t>
  </si>
  <si>
    <t>2017-196</t>
  </si>
  <si>
    <t>03/16/2017</t>
  </si>
  <si>
    <t>LEM 17-923</t>
  </si>
  <si>
    <t>2017-197</t>
  </si>
  <si>
    <t>2017-198</t>
  </si>
  <si>
    <t>10107371.6020.120</t>
  </si>
  <si>
    <t>2017-200</t>
  </si>
  <si>
    <t>03/21/2017</t>
  </si>
  <si>
    <t>2017-201</t>
  </si>
  <si>
    <t>2017-202</t>
  </si>
  <si>
    <t>2017-203</t>
  </si>
  <si>
    <t>2017-204</t>
  </si>
  <si>
    <t>2017-205</t>
  </si>
  <si>
    <t>LEM 17-119</t>
  </si>
  <si>
    <t>LEM 17-122</t>
  </si>
  <si>
    <t>LEM 17-125</t>
  </si>
  <si>
    <t>2017-206</t>
  </si>
  <si>
    <t>LEM 17-120</t>
  </si>
  <si>
    <t>LEM 17-123</t>
  </si>
  <si>
    <t>2017-209</t>
  </si>
  <si>
    <t>2017-210</t>
  </si>
  <si>
    <t>2017-211</t>
  </si>
  <si>
    <t>03/23/2017</t>
  </si>
  <si>
    <t>2017-212</t>
  </si>
  <si>
    <t>03/24/2017</t>
  </si>
  <si>
    <t>2017-213</t>
  </si>
  <si>
    <t>2017-214</t>
  </si>
  <si>
    <t>10107371.6050.1051</t>
  </si>
  <si>
    <t>2017-215</t>
  </si>
  <si>
    <t>2017-217</t>
  </si>
  <si>
    <t>03/30/2017</t>
  </si>
  <si>
    <t>2017-218</t>
  </si>
  <si>
    <t>03/27/2017</t>
  </si>
  <si>
    <t>2017-219</t>
  </si>
  <si>
    <t>2017-220</t>
  </si>
  <si>
    <t>2017-221</t>
  </si>
  <si>
    <t>2017-222</t>
  </si>
  <si>
    <t>LEM 17-127</t>
  </si>
  <si>
    <t>2017-223</t>
  </si>
  <si>
    <t>2017-224</t>
  </si>
  <si>
    <t>2017-226</t>
  </si>
  <si>
    <t>03/29/2017</t>
  </si>
  <si>
    <t>2017-227</t>
  </si>
  <si>
    <t>2017-228</t>
  </si>
  <si>
    <t>10107371.6110.105</t>
  </si>
  <si>
    <t>6110</t>
  </si>
  <si>
    <t>10107371.6030.120</t>
  </si>
  <si>
    <t>2017-229</t>
  </si>
  <si>
    <t>LEM 17-129</t>
  </si>
  <si>
    <t>2017-231</t>
  </si>
  <si>
    <t>2017-233</t>
  </si>
  <si>
    <t>2017-234</t>
  </si>
  <si>
    <t>2017-235</t>
  </si>
  <si>
    <t>2017-236</t>
  </si>
  <si>
    <t>2017-237</t>
  </si>
  <si>
    <t>2017-238</t>
  </si>
  <si>
    <t>2017-241</t>
  </si>
  <si>
    <t>04/03/2017</t>
  </si>
  <si>
    <t>LEM 17-924</t>
  </si>
  <si>
    <t>2017-242</t>
  </si>
  <si>
    <t>LEM 17-925</t>
  </si>
  <si>
    <t>2017-244</t>
  </si>
  <si>
    <t>LEM 17-927</t>
  </si>
  <si>
    <t>2017-245</t>
  </si>
  <si>
    <t>LEM 17-928</t>
  </si>
  <si>
    <t>2017-246</t>
  </si>
  <si>
    <t>LEM 17-929</t>
  </si>
  <si>
    <t>2017-247</t>
  </si>
  <si>
    <t>04/04/2017</t>
  </si>
  <si>
    <t>2017-248</t>
  </si>
  <si>
    <t>2017-250</t>
  </si>
  <si>
    <t>2017-252</t>
  </si>
  <si>
    <t>2017-253</t>
  </si>
  <si>
    <t>2017-255</t>
  </si>
  <si>
    <t>2017-257</t>
  </si>
  <si>
    <t>04/05/2017</t>
  </si>
  <si>
    <t>2017-258</t>
  </si>
  <si>
    <t>2017-260</t>
  </si>
  <si>
    <t>2017-261</t>
  </si>
  <si>
    <t>2017-262</t>
  </si>
  <si>
    <t>2017-263</t>
  </si>
  <si>
    <t>04/06/2017</t>
  </si>
  <si>
    <t>2017-264</t>
  </si>
  <si>
    <t>2017-269</t>
  </si>
  <si>
    <t>04/07/2017</t>
  </si>
  <si>
    <t>Gooseneck Trailer</t>
  </si>
  <si>
    <t>Passenger Van</t>
  </si>
  <si>
    <t>1 ton. Flat deck</t>
  </si>
  <si>
    <t>2017-270</t>
  </si>
  <si>
    <t>04/10/2017</t>
  </si>
  <si>
    <t>2017-271</t>
  </si>
  <si>
    <t>04/11/2017</t>
  </si>
  <si>
    <t>2017-273</t>
  </si>
  <si>
    <t>2017-274</t>
  </si>
  <si>
    <t>2017-276</t>
  </si>
  <si>
    <t>2017-277</t>
  </si>
  <si>
    <t>2017-279</t>
  </si>
  <si>
    <t>2017-281</t>
  </si>
  <si>
    <t>2017-282</t>
  </si>
  <si>
    <t>2017-283</t>
  </si>
  <si>
    <t>2017-284</t>
  </si>
  <si>
    <t>2017-286</t>
  </si>
  <si>
    <t>04/12/2017</t>
  </si>
  <si>
    <t>2017-287</t>
  </si>
  <si>
    <t>2017-293</t>
  </si>
  <si>
    <t>04/13/2017</t>
  </si>
  <si>
    <t>2017-294</t>
  </si>
  <si>
    <t>2017-295</t>
  </si>
  <si>
    <t>2017-297</t>
  </si>
  <si>
    <t>04/18/2017</t>
  </si>
  <si>
    <t>2017-298</t>
  </si>
  <si>
    <t>04/19/2017</t>
  </si>
  <si>
    <t>2017-300</t>
  </si>
  <si>
    <t>04/17/2017</t>
  </si>
  <si>
    <t>2017-301</t>
  </si>
  <si>
    <t>2017-303</t>
  </si>
  <si>
    <t>2017-304</t>
  </si>
  <si>
    <t>2017-306</t>
  </si>
  <si>
    <t>2017-308</t>
  </si>
  <si>
    <t>2017-309</t>
  </si>
  <si>
    <t>2017-311</t>
  </si>
  <si>
    <t>2017-312</t>
  </si>
  <si>
    <t>2017-314</t>
  </si>
  <si>
    <t>LEM 17-930</t>
  </si>
  <si>
    <t>2017-315</t>
  </si>
  <si>
    <t>04/20/2017</t>
  </si>
  <si>
    <t>2017-316</t>
  </si>
  <si>
    <t>2017-318</t>
  </si>
  <si>
    <t>04/21/2017</t>
  </si>
  <si>
    <t>2017-319</t>
  </si>
  <si>
    <t>2017-321</t>
  </si>
  <si>
    <t>04/24/2017</t>
  </si>
  <si>
    <t>2017-322</t>
  </si>
  <si>
    <t>04/26/2017</t>
  </si>
  <si>
    <t>2017-324</t>
  </si>
  <si>
    <t>2017-325</t>
  </si>
  <si>
    <t>2017-327</t>
  </si>
  <si>
    <t>2017-329</t>
  </si>
  <si>
    <t>04/25/2017</t>
  </si>
  <si>
    <t>2017-330</t>
  </si>
  <si>
    <t>2017-332</t>
  </si>
  <si>
    <t>2017-333</t>
  </si>
  <si>
    <t>2017-335</t>
  </si>
  <si>
    <t>04/27/2017</t>
  </si>
  <si>
    <t>2017-336</t>
  </si>
  <si>
    <t>2017-338</t>
  </si>
  <si>
    <t>04/28/2017</t>
  </si>
  <si>
    <t>LEM 17-148</t>
  </si>
  <si>
    <t>2017-347</t>
  </si>
  <si>
    <t>05/01/2017</t>
  </si>
  <si>
    <t>LEM 17-931</t>
  </si>
  <si>
    <t>2017-349</t>
  </si>
  <si>
    <t>2017-350</t>
  </si>
  <si>
    <t>2017-352</t>
  </si>
  <si>
    <t>2017-353</t>
  </si>
  <si>
    <t>2017-355</t>
  </si>
  <si>
    <t>05/02/2017</t>
  </si>
  <si>
    <t>2017-356</t>
  </si>
  <si>
    <t>2017-358</t>
  </si>
  <si>
    <t>2017-359</t>
  </si>
  <si>
    <t>2017-360</t>
  </si>
  <si>
    <t>2017-361</t>
  </si>
  <si>
    <t>2017-363</t>
  </si>
  <si>
    <t>2017-364</t>
  </si>
  <si>
    <t>2017-367</t>
  </si>
  <si>
    <t>05/03/2017</t>
  </si>
  <si>
    <t>2017-369</t>
  </si>
  <si>
    <t>2017-370</t>
  </si>
  <si>
    <t>2017-373</t>
  </si>
  <si>
    <t>2017-376</t>
  </si>
  <si>
    <t>05/04/2017</t>
  </si>
  <si>
    <t>2017-387</t>
  </si>
  <si>
    <t>05/05/2017</t>
  </si>
  <si>
    <t>2017-388</t>
  </si>
  <si>
    <t>2017-390</t>
  </si>
  <si>
    <t>05/10/2017</t>
  </si>
  <si>
    <t>2017-391</t>
  </si>
  <si>
    <t>2017-393</t>
  </si>
  <si>
    <t>05/06/2017</t>
  </si>
  <si>
    <t>2017-394</t>
  </si>
  <si>
    <t>2017-396</t>
  </si>
  <si>
    <t>2017-397</t>
  </si>
  <si>
    <t>2017-404</t>
  </si>
  <si>
    <t>05/18/2017</t>
  </si>
  <si>
    <t>LEM 17-932</t>
  </si>
  <si>
    <t>2017-405</t>
  </si>
  <si>
    <t>05/08/2017</t>
  </si>
  <si>
    <t>LEM 17-933</t>
  </si>
  <si>
    <t>2017-406</t>
  </si>
  <si>
    <t>LEM 17-934</t>
  </si>
  <si>
    <t>2017-409</t>
  </si>
  <si>
    <t>05/07/2017</t>
  </si>
  <si>
    <t>2017-411</t>
  </si>
  <si>
    <t>2017-412</t>
  </si>
  <si>
    <t>2017-414</t>
  </si>
  <si>
    <t>2017-415</t>
  </si>
  <si>
    <t>2017-417</t>
  </si>
  <si>
    <t>2017-418</t>
  </si>
  <si>
    <t>2017-422</t>
  </si>
  <si>
    <t>Goose Neck Trailer</t>
  </si>
  <si>
    <t>2017-424</t>
  </si>
  <si>
    <t>05/09/2017</t>
  </si>
  <si>
    <t>2017-426</t>
  </si>
  <si>
    <t>2017-427</t>
  </si>
  <si>
    <t>2017-431</t>
  </si>
  <si>
    <t>2017-432</t>
  </si>
  <si>
    <t>2017-435</t>
  </si>
  <si>
    <t>2017-438</t>
  </si>
  <si>
    <t>2017-439</t>
  </si>
  <si>
    <t>2017-442</t>
  </si>
  <si>
    <t>2017-443</t>
  </si>
  <si>
    <t>2017-444</t>
  </si>
  <si>
    <t>05/11/2017</t>
  </si>
  <si>
    <t>2017-445</t>
  </si>
  <si>
    <t>2017-447</t>
  </si>
  <si>
    <t>2017-448</t>
  </si>
  <si>
    <t>2017-450</t>
  </si>
  <si>
    <t>05/16/2017</t>
  </si>
  <si>
    <t>2017-451</t>
  </si>
  <si>
    <t>05/25/2017</t>
  </si>
  <si>
    <t>2017-452</t>
  </si>
  <si>
    <t>2017-453</t>
  </si>
  <si>
    <t>2017-454</t>
  </si>
  <si>
    <t>2017-455</t>
  </si>
  <si>
    <t>05/24/2017</t>
  </si>
  <si>
    <t>2017-456</t>
  </si>
  <si>
    <t>2017-457</t>
  </si>
  <si>
    <t>2017-458</t>
  </si>
  <si>
    <t>2017-459</t>
  </si>
  <si>
    <t>2017-460</t>
  </si>
  <si>
    <t>05/17/2017</t>
  </si>
  <si>
    <t>2017-461</t>
  </si>
  <si>
    <t>2017-464</t>
  </si>
  <si>
    <t>2017-465</t>
  </si>
  <si>
    <t>2017-466</t>
  </si>
  <si>
    <t>LEM 17-219</t>
  </si>
  <si>
    <t>2017-468</t>
  </si>
  <si>
    <t>LEM 17-222</t>
  </si>
  <si>
    <t>2017-470</t>
  </si>
  <si>
    <t>05/19/2017</t>
  </si>
  <si>
    <t>LEM 17-935</t>
  </si>
  <si>
    <t>2017-471</t>
  </si>
  <si>
    <t>LEM 17-936</t>
  </si>
  <si>
    <t>2017-472</t>
  </si>
  <si>
    <t>LEM 17-937</t>
  </si>
  <si>
    <t>2017-473</t>
  </si>
  <si>
    <t>2017-474</t>
  </si>
  <si>
    <t>2017-475</t>
  </si>
  <si>
    <t>2017-476</t>
  </si>
  <si>
    <t>2017-477</t>
  </si>
  <si>
    <t>2017-478</t>
  </si>
  <si>
    <t>2017-479</t>
  </si>
  <si>
    <t>2017-480</t>
  </si>
  <si>
    <t>2017-481</t>
  </si>
  <si>
    <t>2017-482</t>
  </si>
  <si>
    <t>2017-483</t>
  </si>
  <si>
    <t>2017-484</t>
  </si>
  <si>
    <t>2017-485-rev1</t>
  </si>
  <si>
    <t>06/16/2017</t>
  </si>
  <si>
    <t>LEM 17-938</t>
  </si>
  <si>
    <t>2017-486</t>
  </si>
  <si>
    <t>05/30/2017</t>
  </si>
  <si>
    <t>2017-487</t>
  </si>
  <si>
    <t>2017-488</t>
  </si>
  <si>
    <t>2017-489</t>
  </si>
  <si>
    <t>2017-490</t>
  </si>
  <si>
    <t>2017-491</t>
  </si>
  <si>
    <t>2017-492-rev1</t>
  </si>
  <si>
    <t>LEM 17-939</t>
  </si>
  <si>
    <t>2017-493</t>
  </si>
  <si>
    <t>2017-494</t>
  </si>
  <si>
    <t>2017-495</t>
  </si>
  <si>
    <t>05/31/2017</t>
  </si>
  <si>
    <t>2017-496</t>
  </si>
  <si>
    <t>2017-497</t>
  </si>
  <si>
    <t>06/01/2017</t>
  </si>
  <si>
    <t>2017-498</t>
  </si>
  <si>
    <t>2017-500</t>
  </si>
  <si>
    <t>06/08/2017</t>
  </si>
  <si>
    <t>LEM 17-225</t>
  </si>
  <si>
    <t>LEM 17-226</t>
  </si>
  <si>
    <t>LEM 17-227</t>
  </si>
  <si>
    <t>LEM 17-229</t>
  </si>
  <si>
    <t>LEM 17-230</t>
  </si>
  <si>
    <t>LEM 17-231</t>
  </si>
  <si>
    <t>2017-501</t>
  </si>
  <si>
    <t>06/05/2017</t>
  </si>
  <si>
    <t>LEM 17-232</t>
  </si>
  <si>
    <t>LEM 17-233</t>
  </si>
  <si>
    <t>LEM 17-236</t>
  </si>
  <si>
    <t>2017-503</t>
  </si>
  <si>
    <t>LEM 17-237</t>
  </si>
  <si>
    <t>2017-505</t>
  </si>
  <si>
    <t>2017-506</t>
  </si>
  <si>
    <t>2017-507</t>
  </si>
  <si>
    <t>2017-508</t>
  </si>
  <si>
    <t>2017-509</t>
  </si>
  <si>
    <t>2017-510</t>
  </si>
  <si>
    <t>2017-511</t>
  </si>
  <si>
    <t>2017-512</t>
  </si>
  <si>
    <t>06/15/2017</t>
  </si>
  <si>
    <t>2017-513</t>
  </si>
  <si>
    <t>2017-514</t>
  </si>
  <si>
    <t>2017-515</t>
  </si>
  <si>
    <t>2017-516</t>
  </si>
  <si>
    <t>2017-517</t>
  </si>
  <si>
    <t>06/12/2017</t>
  </si>
  <si>
    <t>15 Seat Passenger Van</t>
  </si>
  <si>
    <t>1 Ton Flat Deck</t>
  </si>
  <si>
    <t>Nissan Sentra</t>
  </si>
  <si>
    <t>2017-518</t>
  </si>
  <si>
    <t>06/28/2017</t>
  </si>
  <si>
    <t>LEM 17-940</t>
  </si>
  <si>
    <t>LEM 17-941</t>
  </si>
  <si>
    <t>2017-519</t>
  </si>
  <si>
    <t>2017-520</t>
  </si>
  <si>
    <t>2017-521</t>
  </si>
  <si>
    <t>2017-522</t>
  </si>
  <si>
    <t>2017-523</t>
  </si>
  <si>
    <t>2017-524</t>
  </si>
  <si>
    <t>2017-527</t>
  </si>
  <si>
    <t>06/14/2017</t>
  </si>
  <si>
    <t>2017-528</t>
  </si>
  <si>
    <t>2017-529</t>
  </si>
  <si>
    <t>2017-530</t>
  </si>
  <si>
    <t>2017-531</t>
  </si>
  <si>
    <t>2017-532</t>
  </si>
  <si>
    <t>2017-533</t>
  </si>
  <si>
    <t>2017-534</t>
  </si>
  <si>
    <t>07/19/2017</t>
  </si>
  <si>
    <t>LEM 17-942</t>
  </si>
  <si>
    <t>2017-535</t>
  </si>
  <si>
    <t>06/19/2017</t>
  </si>
  <si>
    <t>2017-536</t>
  </si>
  <si>
    <t>2017-537</t>
  </si>
  <si>
    <t>2017-538</t>
  </si>
  <si>
    <t>2017-539</t>
  </si>
  <si>
    <t>2017-540</t>
  </si>
  <si>
    <t>2017-541</t>
  </si>
  <si>
    <t>06/20/2017</t>
  </si>
  <si>
    <t>LEM 17-228</t>
  </si>
  <si>
    <t>2017-542</t>
  </si>
  <si>
    <t>2017-543</t>
  </si>
  <si>
    <t>2017-544</t>
  </si>
  <si>
    <t>06/21/2017</t>
  </si>
  <si>
    <t>2017-545</t>
  </si>
  <si>
    <t>2017-546</t>
  </si>
  <si>
    <t>06/22/2017</t>
  </si>
  <si>
    <t>LEM 17-238</t>
  </si>
  <si>
    <t>LEM 17-251</t>
  </si>
  <si>
    <t>2017-547</t>
  </si>
  <si>
    <t>LEM 17-243</t>
  </si>
  <si>
    <t>LEM 17-244</t>
  </si>
  <si>
    <t>2017-548</t>
  </si>
  <si>
    <t>LEM 17-247</t>
  </si>
  <si>
    <t>LEM 17-248</t>
  </si>
  <si>
    <t>LEM 17-249</t>
  </si>
  <si>
    <t>LEM 17-250</t>
  </si>
  <si>
    <t>2017-549</t>
  </si>
  <si>
    <t>LEM 17-253</t>
  </si>
  <si>
    <t>2017-550</t>
  </si>
  <si>
    <t>2017-551</t>
  </si>
  <si>
    <t>2017-552</t>
  </si>
  <si>
    <t>LEM 17-252</t>
  </si>
  <si>
    <t>2017-554</t>
  </si>
  <si>
    <t>LEM 17-255</t>
  </si>
  <si>
    <t>2017-555</t>
  </si>
  <si>
    <t>06/27/2017</t>
  </si>
  <si>
    <t>LEM 17-943</t>
  </si>
  <si>
    <t>2017-556</t>
  </si>
  <si>
    <t>LEM 17-944</t>
  </si>
  <si>
    <t>125</t>
  </si>
  <si>
    <t>2017-557</t>
  </si>
  <si>
    <t>2017-558</t>
  </si>
  <si>
    <t>2017-559</t>
  </si>
  <si>
    <t>2017-560</t>
  </si>
  <si>
    <t>2017-561</t>
  </si>
  <si>
    <t>2017-562</t>
  </si>
  <si>
    <t>2017-563</t>
  </si>
  <si>
    <t>2017-564</t>
  </si>
  <si>
    <t>2017-565</t>
  </si>
  <si>
    <t>LEM 17-256</t>
  </si>
  <si>
    <t>LEM 17-260</t>
  </si>
  <si>
    <t>LEM 17-262</t>
  </si>
  <si>
    <t>LEM 17-264</t>
  </si>
  <si>
    <t>2017-568</t>
  </si>
  <si>
    <t>06/29/2017</t>
  </si>
  <si>
    <t>LEM 17-945</t>
  </si>
  <si>
    <t>2017-569</t>
  </si>
  <si>
    <t>2017-570</t>
  </si>
  <si>
    <t>2017-576</t>
  </si>
  <si>
    <t>2017-577</t>
  </si>
  <si>
    <t>07/05/2017</t>
  </si>
  <si>
    <t>2017-579</t>
  </si>
  <si>
    <t>07/04/2017</t>
  </si>
  <si>
    <t>2017-580</t>
  </si>
  <si>
    <t>2017-581</t>
  </si>
  <si>
    <t>2017-582</t>
  </si>
  <si>
    <t>2017-583</t>
  </si>
  <si>
    <t>2017-584</t>
  </si>
  <si>
    <t>2017-585</t>
  </si>
  <si>
    <t>2017-586</t>
  </si>
  <si>
    <t>2017-589</t>
  </si>
  <si>
    <t>10107371.6210.140</t>
  </si>
  <si>
    <t>2017-591</t>
  </si>
  <si>
    <t>2017-592</t>
  </si>
  <si>
    <t>2017-594</t>
  </si>
  <si>
    <t>07/07/2017</t>
  </si>
  <si>
    <t>2017-595</t>
  </si>
  <si>
    <t>2017-596</t>
  </si>
  <si>
    <t>07/10/2017</t>
  </si>
  <si>
    <t>Crew Trucks</t>
  </si>
  <si>
    <t>Tandem Equipment Trailer.</t>
  </si>
  <si>
    <t>2017-597</t>
  </si>
  <si>
    <t>07/11/2017</t>
  </si>
  <si>
    <t>2017-598</t>
  </si>
  <si>
    <t>2017-599</t>
  </si>
  <si>
    <t>2017-600</t>
  </si>
  <si>
    <t>2017-601</t>
  </si>
  <si>
    <t>2017-602</t>
  </si>
  <si>
    <t>2017-603</t>
  </si>
  <si>
    <t>07/12/2017</t>
  </si>
  <si>
    <t>2017-604</t>
  </si>
  <si>
    <t>2017-605</t>
  </si>
  <si>
    <t>2017-606</t>
  </si>
  <si>
    <t>2017-608</t>
  </si>
  <si>
    <t>07/14/2017</t>
  </si>
  <si>
    <t>2017-609</t>
  </si>
  <si>
    <t>2017-610</t>
  </si>
  <si>
    <t>2017-611</t>
  </si>
  <si>
    <t>2017-612</t>
  </si>
  <si>
    <t>07/17/2017</t>
  </si>
  <si>
    <t>2017-613</t>
  </si>
  <si>
    <t>2017-614</t>
  </si>
  <si>
    <t>2017-615</t>
  </si>
  <si>
    <t>2017-616</t>
  </si>
  <si>
    <t>07/26/2017</t>
  </si>
  <si>
    <t>2017-617</t>
  </si>
  <si>
    <t>2017-618</t>
  </si>
  <si>
    <t>2017-619</t>
  </si>
  <si>
    <t>2017-620</t>
  </si>
  <si>
    <t>2017-621</t>
  </si>
  <si>
    <t>2017-622</t>
  </si>
  <si>
    <t>2017-623</t>
  </si>
  <si>
    <t>07/27/2017</t>
  </si>
  <si>
    <t>2017-624</t>
  </si>
  <si>
    <t>2017-625</t>
  </si>
  <si>
    <t>2017-626</t>
  </si>
  <si>
    <t>2017-627</t>
  </si>
  <si>
    <t>2017-628</t>
  </si>
  <si>
    <t>2017-629</t>
  </si>
  <si>
    <t>2017-632</t>
  </si>
  <si>
    <t>LEM 17-287</t>
  </si>
  <si>
    <t>2017-633</t>
  </si>
  <si>
    <t>2017-634</t>
  </si>
  <si>
    <t>2017-639</t>
  </si>
  <si>
    <t>07/24/2017</t>
  </si>
  <si>
    <t>LEM 17-293</t>
  </si>
  <si>
    <t>2017-640</t>
  </si>
  <si>
    <t>2017-641</t>
  </si>
  <si>
    <t>2017-643</t>
  </si>
  <si>
    <t>LEM 17-295</t>
  </si>
  <si>
    <t>2017-644</t>
  </si>
  <si>
    <t>2017-645</t>
  </si>
  <si>
    <t>2017-646</t>
  </si>
  <si>
    <t>07/31/2017</t>
  </si>
  <si>
    <t>2017-647</t>
  </si>
  <si>
    <t>07/28/2017</t>
  </si>
  <si>
    <t>2017-648</t>
  </si>
  <si>
    <t>07/29/2017</t>
  </si>
  <si>
    <t>2017-649</t>
  </si>
  <si>
    <t>07/30/2017</t>
  </si>
  <si>
    <t>2017-650</t>
  </si>
  <si>
    <t>2017-651</t>
  </si>
  <si>
    <t>2017-652</t>
  </si>
  <si>
    <t>LEM 17-296</t>
  </si>
  <si>
    <t>2017-653</t>
  </si>
  <si>
    <t>2017-654</t>
  </si>
  <si>
    <t>07/21/2017</t>
  </si>
  <si>
    <t>LEM 17-946</t>
  </si>
  <si>
    <t>2017-655</t>
  </si>
  <si>
    <t>LEM 17-947</t>
  </si>
  <si>
    <t>2017-656</t>
  </si>
  <si>
    <t>LEM 17-948</t>
  </si>
  <si>
    <t>2017-657</t>
  </si>
  <si>
    <t>LEM 17-949</t>
  </si>
  <si>
    <t>2017-658</t>
  </si>
  <si>
    <t>08/01/2017</t>
  </si>
  <si>
    <t>2017-659</t>
  </si>
  <si>
    <t>2017-660</t>
  </si>
  <si>
    <t>08/02/2017</t>
  </si>
  <si>
    <t>2017-661</t>
  </si>
  <si>
    <t>2017-662</t>
  </si>
  <si>
    <t>08/03/2017</t>
  </si>
  <si>
    <t>2017-663</t>
  </si>
  <si>
    <t>2017-664</t>
  </si>
  <si>
    <t>08/06/2017</t>
  </si>
  <si>
    <t>2017-665</t>
  </si>
  <si>
    <t>08/04/2017</t>
  </si>
  <si>
    <t>2017-666</t>
  </si>
  <si>
    <t>08/05/2017</t>
  </si>
  <si>
    <t>2017-667</t>
  </si>
  <si>
    <t>2017-668</t>
  </si>
  <si>
    <t>08/07/2017</t>
  </si>
  <si>
    <t>2017-669</t>
  </si>
  <si>
    <t>2017-674</t>
  </si>
  <si>
    <t>2017-675</t>
  </si>
  <si>
    <t>2017-676</t>
  </si>
  <si>
    <t>08/09/2017</t>
  </si>
  <si>
    <t>2017-677</t>
  </si>
  <si>
    <t>2017-679</t>
  </si>
  <si>
    <t>08/10/2017</t>
  </si>
  <si>
    <t>2017-680</t>
  </si>
  <si>
    <t>2017-681</t>
  </si>
  <si>
    <t>08/13/2017</t>
  </si>
  <si>
    <t>2017-682</t>
  </si>
  <si>
    <t>08/11/2017</t>
  </si>
  <si>
    <t>2017-683</t>
  </si>
  <si>
    <t>08/12/2017</t>
  </si>
  <si>
    <t>2017-684</t>
  </si>
  <si>
    <t>2017-685</t>
  </si>
  <si>
    <t>08/15/2017</t>
  </si>
  <si>
    <t>LEM 17-950</t>
  </si>
  <si>
    <t>2017-687</t>
  </si>
  <si>
    <t>08/14/2017</t>
  </si>
  <si>
    <t>2017-688</t>
  </si>
  <si>
    <t>2017-689</t>
  </si>
  <si>
    <t>2017-690</t>
  </si>
  <si>
    <t>2017-692</t>
  </si>
  <si>
    <t>08/16/2017</t>
  </si>
  <si>
    <t>2017-693</t>
  </si>
  <si>
    <t>2017-695</t>
  </si>
  <si>
    <t>LEM 17-951</t>
  </si>
  <si>
    <t>2017-696</t>
  </si>
  <si>
    <t>LEM 17-952</t>
  </si>
  <si>
    <t>2017-697</t>
  </si>
  <si>
    <t>07/03/2017</t>
  </si>
  <si>
    <t>LEM 17-953</t>
  </si>
  <si>
    <t>2017-698</t>
  </si>
  <si>
    <t>08/18/2017</t>
  </si>
  <si>
    <t>LEM 17-954</t>
  </si>
  <si>
    <t>2017-699</t>
  </si>
  <si>
    <t>08/17/2017</t>
  </si>
  <si>
    <t>2017-700</t>
  </si>
  <si>
    <t>2017-702</t>
  </si>
  <si>
    <t>08/20/2017</t>
  </si>
  <si>
    <t>2017-703</t>
  </si>
  <si>
    <t>2017-705</t>
  </si>
  <si>
    <t>08/19/2017</t>
  </si>
  <si>
    <t>2017-707</t>
  </si>
  <si>
    <t>2017-709</t>
  </si>
  <si>
    <t>08/21/2017</t>
  </si>
  <si>
    <t>2017-710</t>
  </si>
  <si>
    <t>2017-711</t>
  </si>
  <si>
    <t>LEM 17-313</t>
  </si>
  <si>
    <t>2017-713</t>
  </si>
  <si>
    <t>08/22/2017</t>
  </si>
  <si>
    <t>2017-714</t>
  </si>
  <si>
    <t>2017-715</t>
  </si>
  <si>
    <t>LEM 17-315</t>
  </si>
  <si>
    <t>2017-717</t>
  </si>
  <si>
    <t>08/23/2017</t>
  </si>
  <si>
    <t>2017-718</t>
  </si>
  <si>
    <t>2017-719</t>
  </si>
  <si>
    <t>LEM 17-317</t>
  </si>
  <si>
    <t>2017-721</t>
  </si>
  <si>
    <t>08/24/2017</t>
  </si>
  <si>
    <t>LEM 17-955</t>
  </si>
  <si>
    <t>2017-722</t>
  </si>
  <si>
    <t>LEM 17-956</t>
  </si>
  <si>
    <t>2017-723</t>
  </si>
  <si>
    <t>2017-724</t>
  </si>
  <si>
    <t>2017-726</t>
  </si>
  <si>
    <t>LEM 17-320</t>
  </si>
  <si>
    <t>2017-727</t>
  </si>
  <si>
    <t>08/25/2017</t>
  </si>
  <si>
    <t>2017-728</t>
  </si>
  <si>
    <t>2017-730</t>
  </si>
  <si>
    <t>08/26/2017</t>
  </si>
  <si>
    <t>2017-731</t>
  </si>
  <si>
    <t>2017-732</t>
  </si>
  <si>
    <t>08/27/2017</t>
  </si>
  <si>
    <t>2017-733</t>
  </si>
  <si>
    <t>2017-734</t>
  </si>
  <si>
    <t>08/28/2017</t>
  </si>
  <si>
    <t>2017-735</t>
  </si>
  <si>
    <t>2017-745</t>
  </si>
  <si>
    <t>LEM 17-957</t>
  </si>
  <si>
    <t>2017-746</t>
  </si>
  <si>
    <t>LEM 17-958</t>
  </si>
  <si>
    <t>2017-747</t>
  </si>
  <si>
    <t>08/29/2017</t>
  </si>
  <si>
    <t>2017-748</t>
  </si>
  <si>
    <t>2017-751</t>
  </si>
  <si>
    <t>08/30/2017</t>
  </si>
  <si>
    <t>2017-752</t>
  </si>
  <si>
    <t>2017-754</t>
  </si>
  <si>
    <t>LEM 17-334</t>
  </si>
  <si>
    <t>2017-756</t>
  </si>
  <si>
    <t>LEM 17-959</t>
  </si>
  <si>
    <t>2017-757</t>
  </si>
  <si>
    <t>LEM 17-960</t>
  </si>
  <si>
    <t>2017-758</t>
  </si>
  <si>
    <t>2017-759</t>
  </si>
  <si>
    <t>2017-760</t>
  </si>
  <si>
    <t>2017-761</t>
  </si>
  <si>
    <t>09/01/2017</t>
  </si>
  <si>
    <t>2017-762</t>
  </si>
  <si>
    <t>2017-763</t>
  </si>
  <si>
    <t>09/02/2017</t>
  </si>
  <si>
    <t>2017-764</t>
  </si>
  <si>
    <t>2017-765</t>
  </si>
  <si>
    <t>09/03/2017</t>
  </si>
  <si>
    <t>2017-766</t>
  </si>
  <si>
    <t>2017-767</t>
  </si>
  <si>
    <t>09/04/2017</t>
  </si>
  <si>
    <t>2017-768</t>
  </si>
  <si>
    <t>2017-771</t>
  </si>
  <si>
    <t>LEM 17-349</t>
  </si>
  <si>
    <t>2017-773</t>
  </si>
  <si>
    <t>LEM 17-351</t>
  </si>
  <si>
    <t>2017-777</t>
  </si>
  <si>
    <t>LEM 17-339</t>
  </si>
  <si>
    <t>2017-780</t>
  </si>
  <si>
    <t>LEM 17-342</t>
  </si>
  <si>
    <t>2017-783</t>
  </si>
  <si>
    <t>LEM 17-345</t>
  </si>
  <si>
    <t>2017-785</t>
  </si>
  <si>
    <t>09/05/2017</t>
  </si>
  <si>
    <t>2017-786</t>
  </si>
  <si>
    <t>2017-788</t>
  </si>
  <si>
    <t>09/06/2017</t>
  </si>
  <si>
    <t>2017-789</t>
  </si>
  <si>
    <t>2017-790</t>
  </si>
  <si>
    <t>LEM 17-353</t>
  </si>
  <si>
    <t>2017-793</t>
  </si>
  <si>
    <t>09/07/2017</t>
  </si>
  <si>
    <t>2017-794</t>
  </si>
  <si>
    <t>2017-797</t>
  </si>
  <si>
    <t>09/08/2017</t>
  </si>
  <si>
    <t>2017-798</t>
  </si>
  <si>
    <t>2017-801</t>
  </si>
  <si>
    <t>LEM 17-360</t>
  </si>
  <si>
    <t>2017-802</t>
  </si>
  <si>
    <t>09/09/2017</t>
  </si>
  <si>
    <t>2017-803</t>
  </si>
  <si>
    <t>2017-805</t>
  </si>
  <si>
    <t>09/10/2017</t>
  </si>
  <si>
    <t>2017-806</t>
  </si>
  <si>
    <t>2017-808</t>
  </si>
  <si>
    <t>09/11/2017</t>
  </si>
  <si>
    <t>2017-809</t>
  </si>
  <si>
    <t>2017-811</t>
  </si>
  <si>
    <t>09/12/2017</t>
  </si>
  <si>
    <t>2017-812</t>
  </si>
  <si>
    <t>2017-814</t>
  </si>
  <si>
    <t>LEM 17-365</t>
  </si>
  <si>
    <t>2017-815</t>
  </si>
  <si>
    <t>2017-816</t>
  </si>
  <si>
    <t>09/13/2017</t>
  </si>
  <si>
    <t>2017-817</t>
  </si>
  <si>
    <t>2017-819</t>
  </si>
  <si>
    <t>LEM 17-368</t>
  </si>
  <si>
    <t>2017-822</t>
  </si>
  <si>
    <t>LEM 17-371</t>
  </si>
  <si>
    <t>2017-823</t>
  </si>
  <si>
    <t>09/14/2017</t>
  </si>
  <si>
    <t>2017-824</t>
  </si>
  <si>
    <t>2017-825</t>
  </si>
  <si>
    <t>09/15/2017</t>
  </si>
  <si>
    <t>2017-826</t>
  </si>
  <si>
    <t>2017-828</t>
  </si>
  <si>
    <t>LEM 17-373</t>
  </si>
  <si>
    <t>2017-829</t>
  </si>
  <si>
    <t>LEM 17-374</t>
  </si>
  <si>
    <t>2017-832</t>
  </si>
  <si>
    <t>09/16/2017</t>
  </si>
  <si>
    <t>2017-833</t>
  </si>
  <si>
    <t>2017-835</t>
  </si>
  <si>
    <t>09/17/2017</t>
  </si>
  <si>
    <t>2017-836</t>
  </si>
  <si>
    <t>2017-838</t>
  </si>
  <si>
    <t>2017-839</t>
  </si>
  <si>
    <t>2017-841</t>
  </si>
  <si>
    <t>09/19/2017</t>
  </si>
  <si>
    <t>2017-842</t>
  </si>
  <si>
    <t>2017-843</t>
  </si>
  <si>
    <t>LEM 17-380</t>
  </si>
  <si>
    <t>2017-844</t>
  </si>
  <si>
    <t>2017-845</t>
  </si>
  <si>
    <t>2017-846</t>
  </si>
  <si>
    <t>LEM 17-381</t>
  </si>
  <si>
    <t>2017-847</t>
  </si>
  <si>
    <t>09/21/2017</t>
  </si>
  <si>
    <t>2017-848</t>
  </si>
  <si>
    <t>2017-849</t>
  </si>
  <si>
    <t>LEM 17-382</t>
  </si>
  <si>
    <t>2017-850</t>
  </si>
  <si>
    <t>09/22/2017</t>
  </si>
  <si>
    <t>2017-851</t>
  </si>
  <si>
    <t>2017-852</t>
  </si>
  <si>
    <t>LEM 17-383</t>
  </si>
  <si>
    <t>2017-854</t>
  </si>
  <si>
    <t>2017-855</t>
  </si>
  <si>
    <t>2017-856</t>
  </si>
  <si>
    <t>09/24/2017</t>
  </si>
  <si>
    <t>2017-857</t>
  </si>
  <si>
    <t>2017-858</t>
  </si>
  <si>
    <t>LEM 17-386</t>
  </si>
  <si>
    <t>2017-859</t>
  </si>
  <si>
    <t>2017-860</t>
  </si>
  <si>
    <t>2017-861</t>
  </si>
  <si>
    <t>LEM 17-961</t>
  </si>
  <si>
    <t>2017-862</t>
  </si>
  <si>
    <t>2017-863</t>
  </si>
  <si>
    <t>2017-865</t>
  </si>
  <si>
    <t>09/27/2017</t>
  </si>
  <si>
    <t>2017-866</t>
  </si>
  <si>
    <t>2017-869</t>
  </si>
  <si>
    <t>09/28/2017</t>
  </si>
  <si>
    <t>2017-870</t>
  </si>
  <si>
    <t>2017-873</t>
  </si>
  <si>
    <t>LEM 17-391</t>
  </si>
  <si>
    <t>2017-877</t>
  </si>
  <si>
    <t>09/29/2017</t>
  </si>
  <si>
    <t>2017-878</t>
  </si>
  <si>
    <t>2017-882</t>
  </si>
  <si>
    <t>10/04/2017</t>
  </si>
  <si>
    <t>2017-883</t>
  </si>
  <si>
    <t>2017-884</t>
  </si>
  <si>
    <t>2017-887</t>
  </si>
  <si>
    <t>10/01/2017</t>
  </si>
  <si>
    <t>2017-888</t>
  </si>
  <si>
    <t>2017-890</t>
  </si>
  <si>
    <t>LEM 17-397</t>
  </si>
  <si>
    <t>2017-891</t>
  </si>
  <si>
    <t>2017-892</t>
  </si>
  <si>
    <t>2017-896</t>
  </si>
  <si>
    <t>10/03/2017</t>
  </si>
  <si>
    <t>2017-897</t>
  </si>
  <si>
    <t>2017-900</t>
  </si>
  <si>
    <t>2017-901</t>
  </si>
  <si>
    <t>2017-903</t>
  </si>
  <si>
    <t>LEM 17-403</t>
  </si>
  <si>
    <t>2017-904</t>
  </si>
  <si>
    <t>10/05/2017</t>
  </si>
  <si>
    <t>2017-905</t>
  </si>
  <si>
    <t>2017-908</t>
  </si>
  <si>
    <t>2017-909</t>
  </si>
  <si>
    <t>2017-912</t>
  </si>
  <si>
    <t>10/07/2017</t>
  </si>
  <si>
    <t>2017-913</t>
  </si>
  <si>
    <t>2017-915</t>
  </si>
  <si>
    <t>10/08/2017</t>
  </si>
  <si>
    <t>2017-916</t>
  </si>
  <si>
    <t>2017-918</t>
  </si>
  <si>
    <t>10/09/2017</t>
  </si>
  <si>
    <t>2017-919</t>
  </si>
  <si>
    <t>2017-921</t>
  </si>
  <si>
    <t>10/10/2017</t>
  </si>
  <si>
    <t>2017-922</t>
  </si>
  <si>
    <t>2017-924</t>
  </si>
  <si>
    <t>LEM 17-412</t>
  </si>
  <si>
    <t>2017-925</t>
  </si>
  <si>
    <t>LEM 17-962</t>
  </si>
  <si>
    <t>2017-926</t>
  </si>
  <si>
    <t>10/11/2017</t>
  </si>
  <si>
    <t>2017-927</t>
  </si>
  <si>
    <t>2017-929</t>
  </si>
  <si>
    <t>LEM 17-414</t>
  </si>
  <si>
    <t>2017-930</t>
  </si>
  <si>
    <t>10/12/2017</t>
  </si>
  <si>
    <t>2017-931</t>
  </si>
  <si>
    <t>2017-933</t>
  </si>
  <si>
    <t>10/13/2017</t>
  </si>
  <si>
    <t>2017-934</t>
  </si>
  <si>
    <t>2017-936</t>
  </si>
  <si>
    <t>10/14/2017</t>
  </si>
  <si>
    <t>2017-937</t>
  </si>
  <si>
    <t>2017-941</t>
  </si>
  <si>
    <t>10/15/2017</t>
  </si>
  <si>
    <t>2017-942</t>
  </si>
  <si>
    <t>2017-946</t>
  </si>
  <si>
    <t>2017-947</t>
  </si>
  <si>
    <t>2017-951</t>
  </si>
  <si>
    <t>10/17/2017</t>
  </si>
  <si>
    <t>2017-952</t>
  </si>
  <si>
    <t>2017-956</t>
  </si>
  <si>
    <t>10/18/2017</t>
  </si>
  <si>
    <t>2017-957</t>
  </si>
  <si>
    <t>2017-958</t>
  </si>
  <si>
    <t>2017-959</t>
  </si>
  <si>
    <t>2017-963</t>
  </si>
  <si>
    <t>LEM 17-963</t>
  </si>
  <si>
    <t>2017-964</t>
  </si>
  <si>
    <t>LEM 17-964</t>
  </si>
  <si>
    <t>2017-965</t>
  </si>
  <si>
    <t>10/20/2017</t>
  </si>
  <si>
    <t>2017-966</t>
  </si>
  <si>
    <t>2017-970</t>
  </si>
  <si>
    <t>10/21/2017</t>
  </si>
  <si>
    <t>2017-971</t>
  </si>
  <si>
    <t>2017-973</t>
  </si>
  <si>
    <t>10/22/2017</t>
  </si>
  <si>
    <t>2017-974</t>
  </si>
  <si>
    <t>2017-976</t>
  </si>
  <si>
    <t>10/23/2017</t>
  </si>
  <si>
    <t>2017-977</t>
  </si>
  <si>
    <t>2017-980</t>
  </si>
  <si>
    <t>LEM 17-439</t>
  </si>
  <si>
    <t>2017-981</t>
  </si>
  <si>
    <t>10/24/2017</t>
  </si>
  <si>
    <t>2017-982</t>
  </si>
  <si>
    <t>2017-984</t>
  </si>
  <si>
    <t>LEM 17-441</t>
  </si>
  <si>
    <t>2017-986</t>
  </si>
  <si>
    <t>LEM 17-965</t>
  </si>
  <si>
    <t>2017-987</t>
  </si>
  <si>
    <t>LEM 17-966</t>
  </si>
  <si>
    <t>2017-988</t>
  </si>
  <si>
    <t>10/25/2017</t>
  </si>
  <si>
    <t>2017-989</t>
  </si>
  <si>
    <t>2017-994</t>
  </si>
  <si>
    <t>LEM 17-967</t>
  </si>
  <si>
    <t>2017-995</t>
  </si>
  <si>
    <t>10/26/2017</t>
  </si>
  <si>
    <t>2017-996</t>
  </si>
  <si>
    <t>2017-999</t>
  </si>
  <si>
    <t>2018-CKS1-001</t>
  </si>
  <si>
    <t>11/01/2017</t>
  </si>
  <si>
    <t>2018-CKS1-002</t>
  </si>
  <si>
    <t>2018-CKS1-005</t>
  </si>
  <si>
    <t>LEM 17-442</t>
  </si>
  <si>
    <t>LEM 17-446</t>
  </si>
  <si>
    <t>LEM 17-448</t>
  </si>
  <si>
    <t>LEM 17-449</t>
  </si>
  <si>
    <t>LEM 17-461</t>
  </si>
  <si>
    <t>LEM 17-466</t>
  </si>
  <si>
    <t>2018-CKS1-009</t>
  </si>
  <si>
    <t>11/02/2017</t>
  </si>
  <si>
    <t>2018-CKS1-010</t>
  </si>
  <si>
    <t>2018-CKS1-016</t>
  </si>
  <si>
    <t>11/03/2017</t>
  </si>
  <si>
    <t>2018-CKS1-017</t>
  </si>
  <si>
    <t>2018-CKS1-018</t>
  </si>
  <si>
    <t>LEM 17-468</t>
  </si>
  <si>
    <t>LEM 17-472</t>
  </si>
  <si>
    <t>2018-CKS1-021</t>
  </si>
  <si>
    <t>11/04/2017</t>
  </si>
  <si>
    <t>2018-CKS1-022</t>
  </si>
  <si>
    <t>2018-CKS1-025</t>
  </si>
  <si>
    <t>11/05/2017</t>
  </si>
  <si>
    <t>2018-CKS1-026</t>
  </si>
  <si>
    <t>2018-CKS1-028</t>
  </si>
  <si>
    <t>11/06/2017</t>
  </si>
  <si>
    <t>2018-CKS1-029</t>
  </si>
  <si>
    <t>2018-CKS1-032</t>
  </si>
  <si>
    <t>11/07/2017</t>
  </si>
  <si>
    <t>2018-CKS1-033</t>
  </si>
  <si>
    <t>2018-CKS1-038</t>
  </si>
  <si>
    <t>11/08/2017</t>
  </si>
  <si>
    <t>2018-CKS1-039</t>
  </si>
  <si>
    <t>2018-CKS1-040</t>
  </si>
  <si>
    <t>LEM 17-489</t>
  </si>
  <si>
    <t>2018-CKS1-041</t>
  </si>
  <si>
    <t>LEM 17-490</t>
  </si>
  <si>
    <t>2018-CKS1-048</t>
  </si>
  <si>
    <t>11/09/2017</t>
  </si>
  <si>
    <t>2018-CKS1-049</t>
  </si>
  <si>
    <t>2018-CKS1-058</t>
  </si>
  <si>
    <t>11/10/2017</t>
  </si>
  <si>
    <t>2018-CKS1-059</t>
  </si>
  <si>
    <t>2018-CKS1-065</t>
  </si>
  <si>
    <t>11/11/2017</t>
  </si>
  <si>
    <t>2018-CKS1-066</t>
  </si>
  <si>
    <t>2018-CKS1-070</t>
  </si>
  <si>
    <t>11/15/2017</t>
  </si>
  <si>
    <t>LEM TP-CKS1-18002</t>
  </si>
  <si>
    <t>2018-CKS1-071</t>
  </si>
  <si>
    <t>11/12/2017</t>
  </si>
  <si>
    <t>2018-CKS1-072</t>
  </si>
  <si>
    <t>2018-CKS1-073</t>
  </si>
  <si>
    <t>11/13/2017</t>
  </si>
  <si>
    <t>LEM 18-CKS1-011</t>
  </si>
  <si>
    <t>2018-CKS1-074</t>
  </si>
  <si>
    <t>2018-CKS1-075</t>
  </si>
  <si>
    <t>2018-CKS1-076</t>
  </si>
  <si>
    <t>11/26/2017</t>
  </si>
  <si>
    <t>LEM 18-CKS1-009</t>
  </si>
  <si>
    <t>LEM 18-CKS1-028</t>
  </si>
  <si>
    <t>LEM 18-CKS1-030</t>
  </si>
  <si>
    <t>LEM 18-CKS1-046</t>
  </si>
  <si>
    <t>2018-CKS1-077</t>
  </si>
  <si>
    <t>11/14/2017</t>
  </si>
  <si>
    <t>2018-CKS1-078</t>
  </si>
  <si>
    <t>2018-CKS1-079</t>
  </si>
  <si>
    <t>2018-CKS1-080</t>
  </si>
  <si>
    <t>2018-CKS1-085</t>
  </si>
  <si>
    <t>LEM 18-CKS1-020</t>
  </si>
  <si>
    <t>2018-CKS1-086</t>
  </si>
  <si>
    <t>11/16/2017</t>
  </si>
  <si>
    <t>2018-CKS1-087</t>
  </si>
  <si>
    <t>2018-CKS1-093</t>
  </si>
  <si>
    <t>11/17/2017</t>
  </si>
  <si>
    <t>2018-CKS1-094</t>
  </si>
  <si>
    <t>2018-CKS1-095</t>
  </si>
  <si>
    <t>LEM 18-CKS1-024</t>
  </si>
  <si>
    <t>2018-CKS1-098</t>
  </si>
  <si>
    <t>11/18/2017</t>
  </si>
  <si>
    <t>2018-CKS1-099</t>
  </si>
  <si>
    <t>10107371.6050.150</t>
  </si>
  <si>
    <t>2018-CKS1-100</t>
  </si>
  <si>
    <t>LEM 18-CKS1-027</t>
  </si>
  <si>
    <t>2018-CKS1-103</t>
  </si>
  <si>
    <t>11/19/2017</t>
  </si>
  <si>
    <t>2018-CKS1-104</t>
  </si>
  <si>
    <t>2018-CKS1-105</t>
  </si>
  <si>
    <t>12/02/2017</t>
  </si>
  <si>
    <t>18-CKS1-070</t>
  </si>
  <si>
    <t>18-CKS1-074</t>
  </si>
  <si>
    <t>2018-CKS1-107</t>
  </si>
  <si>
    <t>LEM 18-CKS1-018</t>
  </si>
  <si>
    <t>2018-CKS1-108</t>
  </si>
  <si>
    <t>11/20/2017</t>
  </si>
  <si>
    <t>2018-CKS1-109</t>
  </si>
  <si>
    <t>2018-CKS1-110</t>
  </si>
  <si>
    <t>LEM 18-CKS1-012</t>
  </si>
  <si>
    <t>2018-CKS1-111</t>
  </si>
  <si>
    <t>11/21/2017</t>
  </si>
  <si>
    <t>2018-CKS1-112</t>
  </si>
  <si>
    <t>2018-CKS1-114</t>
  </si>
  <si>
    <t>11/22/2017</t>
  </si>
  <si>
    <t>2018-CKS1-115</t>
  </si>
  <si>
    <t>2018-CKS1-117</t>
  </si>
  <si>
    <t>LEM 18-CKS1-023</t>
  </si>
  <si>
    <t>2018-CKS1-120</t>
  </si>
  <si>
    <t>11/23/2017</t>
  </si>
  <si>
    <t>2018-CKS1-121</t>
  </si>
  <si>
    <t>2018-CKS1-122</t>
  </si>
  <si>
    <t>12/10/2017</t>
  </si>
  <si>
    <t>LEM 18-CKS1-052</t>
  </si>
  <si>
    <t>LEM 18-CKS1-079</t>
  </si>
  <si>
    <t>LEM 18-CKS1-084</t>
  </si>
  <si>
    <t>LEM 18-CKS1-103</t>
  </si>
  <si>
    <t>2018-CKS1-124</t>
  </si>
  <si>
    <t>11/29/2017</t>
  </si>
  <si>
    <t>LEM 18-CKS1-056</t>
  </si>
  <si>
    <t>2018-CKS1-125</t>
  </si>
  <si>
    <t>LEM TP-CKS1-18003</t>
  </si>
  <si>
    <t>2018-CKS1-126</t>
  </si>
  <si>
    <t>11/24/2017</t>
  </si>
  <si>
    <t>2018-CKS1-127</t>
  </si>
  <si>
    <t>2018-CKS1-129</t>
  </si>
  <si>
    <t>18-CKS1-058</t>
  </si>
  <si>
    <t>2018-CKS1-131</t>
  </si>
  <si>
    <t>12/04/2017</t>
  </si>
  <si>
    <t>LEM TP-CKS1-18004</t>
  </si>
  <si>
    <t>2018-CKS1-132</t>
  </si>
  <si>
    <t>11/25/2017</t>
  </si>
  <si>
    <t>2018-CKS1-133</t>
  </si>
  <si>
    <t>2018-CKS1-137</t>
  </si>
  <si>
    <t>2018-CKS1-138</t>
  </si>
  <si>
    <t>2018-CKS1-140</t>
  </si>
  <si>
    <t>12/01/2017</t>
  </si>
  <si>
    <t>2018-CKS1-142</t>
  </si>
  <si>
    <t>2018-CKS1-144</t>
  </si>
  <si>
    <t>11/30/2017</t>
  </si>
  <si>
    <t>LEM 18-CKS1-062</t>
  </si>
  <si>
    <t>2018-CKS1-146</t>
  </si>
  <si>
    <t>11/27/2017</t>
  </si>
  <si>
    <t>2018-CKS1-147</t>
  </si>
  <si>
    <t>2018-CKS1-148</t>
  </si>
  <si>
    <t>18-CKS1-063</t>
  </si>
  <si>
    <t>18-CKS1-068</t>
  </si>
  <si>
    <t>2018-CKS1-151</t>
  </si>
  <si>
    <t>11/28/2017</t>
  </si>
  <si>
    <t>2018-CKS1-152</t>
  </si>
  <si>
    <t>2018-CKS1-153</t>
  </si>
  <si>
    <t>2018-CKS1-154</t>
  </si>
  <si>
    <t>U14984001.6050.105</t>
  </si>
  <si>
    <t>U14984003.6050.105</t>
  </si>
  <si>
    <t>2018-CKS1-156</t>
  </si>
  <si>
    <t>2018-CKS1-157</t>
  </si>
  <si>
    <t>80047650.6050.105</t>
  </si>
  <si>
    <t>2018-CKS1-158</t>
  </si>
  <si>
    <t>18-CKS1-075</t>
  </si>
  <si>
    <t>18-CKS1-077</t>
  </si>
  <si>
    <t>18-CKS1-080</t>
  </si>
  <si>
    <t>18-CKS1-082</t>
  </si>
  <si>
    <t>2018-CKS1-159</t>
  </si>
  <si>
    <t>2018-CKS1-160</t>
  </si>
  <si>
    <t>12/03/2017</t>
  </si>
  <si>
    <t>2018-CKS1-161</t>
  </si>
  <si>
    <t>2018-CKS1-162</t>
  </si>
  <si>
    <t>2018-CKS1-163</t>
  </si>
  <si>
    <t>2018-CKS1-164</t>
  </si>
  <si>
    <t>12/06/2017</t>
  </si>
  <si>
    <t>18-CKS1-061</t>
  </si>
  <si>
    <t>18-CKS1-067</t>
  </si>
  <si>
    <t>18-CKS1-089</t>
  </si>
  <si>
    <t>2018-CKS1-165</t>
  </si>
  <si>
    <t>2018-CKS1-166</t>
  </si>
  <si>
    <t>2018-CKS1-168</t>
  </si>
  <si>
    <t>12/11/2017</t>
  </si>
  <si>
    <t>18-CKS1-083</t>
  </si>
  <si>
    <t>18-CKS1-087</t>
  </si>
  <si>
    <t>18-CKS1-097</t>
  </si>
  <si>
    <t>18-CKS1-102</t>
  </si>
  <si>
    <t>18-CKS1-104</t>
  </si>
  <si>
    <t>18-CKS1-105</t>
  </si>
  <si>
    <t>2018-CKS1-169</t>
  </si>
  <si>
    <t>12/05/2017</t>
  </si>
  <si>
    <t>2018-CKS1-170</t>
  </si>
  <si>
    <t>2018-CKS1-172</t>
  </si>
  <si>
    <t>2018-CKS1-173</t>
  </si>
  <si>
    <t>2018-CKS1-174</t>
  </si>
  <si>
    <t>12/07/2017</t>
  </si>
  <si>
    <t>2018-CKS1-175</t>
  </si>
  <si>
    <t>2018-CKS1-177</t>
  </si>
  <si>
    <t>12/08/2017</t>
  </si>
  <si>
    <t>2018-CKS1-178</t>
  </si>
  <si>
    <t>2018-CKS1-180</t>
  </si>
  <si>
    <t>12/09/2017</t>
  </si>
  <si>
    <t>2018-CKS1-181</t>
  </si>
  <si>
    <t>2018-CKS1-182</t>
  </si>
  <si>
    <t>2018-CKS1-183</t>
  </si>
  <si>
    <t>2018-CKS1-184</t>
  </si>
  <si>
    <t>2018-CKS1-185</t>
  </si>
  <si>
    <t>2018-CKS1-186</t>
  </si>
  <si>
    <t>12/12/2017</t>
  </si>
  <si>
    <t>LEM 18-CKS1-101</t>
  </si>
  <si>
    <t>LEM 18-CKS1-108</t>
  </si>
  <si>
    <t>2018-CKS1-187</t>
  </si>
  <si>
    <t>2018-CKS1-188</t>
  </si>
  <si>
    <t>2018-CKS1-189</t>
  </si>
  <si>
    <t>12/13/2017</t>
  </si>
  <si>
    <t>2018-CKS1-190</t>
  </si>
  <si>
    <t>2018-CKS1-191</t>
  </si>
  <si>
    <t>LEM 18-CKS1-110</t>
  </si>
  <si>
    <t>2018-CKS1-193</t>
  </si>
  <si>
    <t>12/14/2017</t>
  </si>
  <si>
    <t>2018-CKS1-194</t>
  </si>
  <si>
    <t>2018-CKS1-196</t>
  </si>
  <si>
    <t>12/15/2017</t>
  </si>
  <si>
    <t>2018-CKS1-197</t>
  </si>
  <si>
    <t>2018-CKS1-198</t>
  </si>
  <si>
    <t>12/16/2017</t>
  </si>
  <si>
    <t>2018-CKS1-199</t>
  </si>
  <si>
    <t>2018-CKS1-200</t>
  </si>
  <si>
    <t>12/20/2017</t>
  </si>
  <si>
    <t>LEM 18-CKS1-118</t>
  </si>
  <si>
    <t>LEM 18-CKS1-120</t>
  </si>
  <si>
    <t>LEM 18-CKS1-121</t>
  </si>
  <si>
    <t>LEM 18-CKS1-122</t>
  </si>
  <si>
    <t>2018-CKS1-201</t>
  </si>
  <si>
    <t>12/17/2017</t>
  </si>
  <si>
    <t>2018-CKS1-202</t>
  </si>
  <si>
    <t>2018-CKS1-203</t>
  </si>
  <si>
    <t>12/19/2017</t>
  </si>
  <si>
    <t>LEM 18-CKS1-119</t>
  </si>
  <si>
    <t>LEM 18-CKS1-111</t>
  </si>
  <si>
    <t>2018-CKS1-204</t>
  </si>
  <si>
    <t>12/18/2017</t>
  </si>
  <si>
    <t>2018-CKS1-205</t>
  </si>
  <si>
    <t>2018-CKS1-206</t>
  </si>
  <si>
    <t>2018-CKS1-207</t>
  </si>
  <si>
    <t>2018-CKS1-208</t>
  </si>
  <si>
    <t>2018-CKS1-209</t>
  </si>
  <si>
    <t>2018-CKS1-210</t>
  </si>
  <si>
    <t>12/21/2017</t>
  </si>
  <si>
    <t>2018-CKS1-211</t>
  </si>
  <si>
    <t>2018-CKS1-213</t>
  </si>
  <si>
    <t>12/23/2017</t>
  </si>
  <si>
    <t>LEM 18-CKS1-124</t>
  </si>
  <si>
    <t>LEM 18-CKS1-127</t>
  </si>
  <si>
    <t>2018-CKS1-214</t>
  </si>
  <si>
    <t>12/22/2017</t>
  </si>
  <si>
    <t>2018-CKS1-215</t>
  </si>
  <si>
    <t>2018-CKS1-217</t>
  </si>
  <si>
    <t>2018-CKS1-218</t>
  </si>
  <si>
    <t>2018-CKS1-219</t>
  </si>
  <si>
    <t>12/24/2017</t>
  </si>
  <si>
    <t>2018-CKS1-220</t>
  </si>
  <si>
    <t>2018-CKS1-221</t>
  </si>
  <si>
    <t>12/25/2017</t>
  </si>
  <si>
    <t>2018-CKS1-222</t>
  </si>
  <si>
    <t>2018-CKS1-223</t>
  </si>
  <si>
    <t>12/26/2017</t>
  </si>
  <si>
    <t>2018-CKS1-224</t>
  </si>
  <si>
    <t>2018-CKS1-225</t>
  </si>
  <si>
    <t>12/27/2017</t>
  </si>
  <si>
    <t>2018-CKS1-226</t>
  </si>
  <si>
    <t>2018-CKS1-228</t>
  </si>
  <si>
    <t>12/28/2017</t>
  </si>
  <si>
    <t>2018-CKS1-229</t>
  </si>
  <si>
    <t>2018-CKS1-230</t>
  </si>
  <si>
    <t>12/29/2017</t>
  </si>
  <si>
    <t>LEM TP-CKS1-18006</t>
  </si>
  <si>
    <t>2018-CKS1-232</t>
  </si>
  <si>
    <t>12/31/2017</t>
  </si>
  <si>
    <t>2018-CKS1-233</t>
  </si>
  <si>
    <t>2018-CKS1-234</t>
  </si>
  <si>
    <t>2018-CKS1-235</t>
  </si>
  <si>
    <t>12/30/2017</t>
  </si>
  <si>
    <t>2018-CKS1-236</t>
  </si>
  <si>
    <t>2018-CKS1-237</t>
  </si>
  <si>
    <t>2018-CKS1-238</t>
  </si>
  <si>
    <t>2018-CKS1-243</t>
  </si>
  <si>
    <t>LEM 18-CKS1-032</t>
  </si>
  <si>
    <t>2018-CKS1-245</t>
  </si>
  <si>
    <t>LEM 18-CKS1-129</t>
  </si>
  <si>
    <t>LEM 18-CKS1-130</t>
  </si>
  <si>
    <t>2018-CKS1-247</t>
  </si>
  <si>
    <t>LEM 18-CKS1-106</t>
  </si>
  <si>
    <t>2018-CKS1-267</t>
  </si>
  <si>
    <t>LEM 18-CKS1-059</t>
  </si>
  <si>
    <t>2018-CKS1-268</t>
  </si>
  <si>
    <t>LEM 18-CKS1-112</t>
  </si>
  <si>
    <t>LEM 18-CKS1-113</t>
  </si>
  <si>
    <t>LEM 18-CKS1-116</t>
  </si>
  <si>
    <t>2018-CKS1-269</t>
  </si>
  <si>
    <t>LEM TP-CKS1-18007</t>
  </si>
  <si>
    <t>2018-CKS1-349</t>
  </si>
  <si>
    <t>LEM TP-CKS1-18009</t>
  </si>
  <si>
    <t>2018-CKS1-409</t>
  </si>
  <si>
    <t>LEM 18-CKS1-039</t>
  </si>
  <si>
    <t>Total:  8,165,172.91</t>
  </si>
  <si>
    <t>Total Number of Charges: 987</t>
  </si>
  <si>
    <t>Totals may contain various currency types. Totals have not been converted to a single currency.</t>
  </si>
  <si>
    <t>2018-CKS1-239</t>
  </si>
  <si>
    <t>01/01/2018</t>
  </si>
  <si>
    <t>2018-CKS1-240</t>
  </si>
  <si>
    <t>2018-CKS1-241</t>
  </si>
  <si>
    <t>01/02/2018</t>
  </si>
  <si>
    <t>2018-CKS1-242</t>
  </si>
  <si>
    <t>2018-CKS1-244</t>
  </si>
  <si>
    <t>01/03/2018</t>
  </si>
  <si>
    <t>LEM 18-CKS1-099</t>
  </si>
  <si>
    <t>LEM 18-CKS1-134</t>
  </si>
  <si>
    <t>LEM 18-CKS1-135</t>
  </si>
  <si>
    <t>LEM 18-CKS1-136</t>
  </si>
  <si>
    <t>2018-CKS1-248</t>
  </si>
  <si>
    <t>2018-CKS1-249</t>
  </si>
  <si>
    <t>2018-CKS1-250</t>
  </si>
  <si>
    <t>01/04/2018</t>
  </si>
  <si>
    <t>2018-CKS1-251</t>
  </si>
  <si>
    <t>2018-CKS1-252</t>
  </si>
  <si>
    <t>01/05/2018</t>
  </si>
  <si>
    <t>2018-CKS1-253</t>
  </si>
  <si>
    <t>2018-CKS1-254</t>
  </si>
  <si>
    <t>01/06/2018</t>
  </si>
  <si>
    <t>2018-CKS1-255</t>
  </si>
  <si>
    <t>2018-CKS1-257</t>
  </si>
  <si>
    <t>01/07/2018</t>
  </si>
  <si>
    <t>2018-CKS1-258</t>
  </si>
  <si>
    <t>2018-CKS1-259</t>
  </si>
  <si>
    <t>01/08/2018</t>
  </si>
  <si>
    <t>2018-CKS1-260</t>
  </si>
  <si>
    <t>2018-CKS1-262</t>
  </si>
  <si>
    <t>01/09/2018</t>
  </si>
  <si>
    <t>2018-CKS1-263</t>
  </si>
  <si>
    <t>2018-CKS1-264</t>
  </si>
  <si>
    <t>01/10/2018</t>
  </si>
  <si>
    <t>2018-CKS1-265</t>
  </si>
  <si>
    <t>2018-CKS1-270</t>
  </si>
  <si>
    <t>LEM TP-CKS1-18008</t>
  </si>
  <si>
    <t>2018-CKS1-271</t>
  </si>
  <si>
    <t>01/11/2018</t>
  </si>
  <si>
    <t>2018-CKS1-272</t>
  </si>
  <si>
    <t>2018-CKS1-273</t>
  </si>
  <si>
    <t>01/12/2018</t>
  </si>
  <si>
    <t>2018-CKS1-274</t>
  </si>
  <si>
    <t>2018-CKS1-275</t>
  </si>
  <si>
    <t>01/13/2018</t>
  </si>
  <si>
    <t>2018-CKS1-276</t>
  </si>
  <si>
    <t>2018-CKS1-277</t>
  </si>
  <si>
    <t>01/14/2018</t>
  </si>
  <si>
    <t>2018-CKS1-278</t>
  </si>
  <si>
    <t>2018-CKS1-279</t>
  </si>
  <si>
    <t>01/15/2018</t>
  </si>
  <si>
    <t>2018-CKS1-280</t>
  </si>
  <si>
    <t>2018-CKS1-282</t>
  </si>
  <si>
    <t>01/16/2018</t>
  </si>
  <si>
    <t>2018-CKS1-283</t>
  </si>
  <si>
    <t>2018-CKS1-284</t>
  </si>
  <si>
    <t>01/17/2018</t>
  </si>
  <si>
    <t>2018-CKS1-285</t>
  </si>
  <si>
    <t>2018-CKS1-286</t>
  </si>
  <si>
    <t>01/18/2018</t>
  </si>
  <si>
    <t>2018-CKS1-287</t>
  </si>
  <si>
    <t>2018-CKS1-288</t>
  </si>
  <si>
    <t>01/19/2018</t>
  </si>
  <si>
    <t>LEM 18-CKS1-157</t>
  </si>
  <si>
    <t>2018-CKS1-290</t>
  </si>
  <si>
    <t>2018-CKS1-291</t>
  </si>
  <si>
    <t>2018-CKS1-293</t>
  </si>
  <si>
    <t>01/20/2018</t>
  </si>
  <si>
    <t>2018-CKS1-294</t>
  </si>
  <si>
    <t>2018-CKS1-295</t>
  </si>
  <si>
    <t>01/21/2018</t>
  </si>
  <si>
    <t>2018-CKS1-296</t>
  </si>
  <si>
    <t>2018-CKS1-305</t>
  </si>
  <si>
    <t>01/22/2018</t>
  </si>
  <si>
    <t>2018-CKS1-306</t>
  </si>
  <si>
    <t>2018-CKS1-307</t>
  </si>
  <si>
    <t>01/23/2018</t>
  </si>
  <si>
    <t>2018-CKS1-308</t>
  </si>
  <si>
    <t>2018-CKS1-309</t>
  </si>
  <si>
    <t>01/24/2018</t>
  </si>
  <si>
    <t>2018-CKS1-310</t>
  </si>
  <si>
    <t>2018-CKS1-312</t>
  </si>
  <si>
    <t>01/25/2018</t>
  </si>
  <si>
    <t>2018-CKS1-313</t>
  </si>
  <si>
    <t>2018-CKS1-314</t>
  </si>
  <si>
    <t>01/26/2018</t>
  </si>
  <si>
    <t>2018-CKS1-315</t>
  </si>
  <si>
    <t>2018-CKS1-318</t>
  </si>
  <si>
    <t>01/27/2018</t>
  </si>
  <si>
    <t>2018-CKS1-319</t>
  </si>
  <si>
    <t>U14984005.6050.105</t>
  </si>
  <si>
    <t>U14984002.6050.105</t>
  </si>
  <si>
    <t>2018-CKS1-321</t>
  </si>
  <si>
    <t>01/28/2018</t>
  </si>
  <si>
    <t>2018-CKS1-322</t>
  </si>
  <si>
    <t>2018-CKS1-323</t>
  </si>
  <si>
    <t>01/29/2018</t>
  </si>
  <si>
    <t>2018-CKS1-324</t>
  </si>
  <si>
    <t>2018-CKS1-325</t>
  </si>
  <si>
    <t>01/30/2018</t>
  </si>
  <si>
    <t>2018-CKS1-326</t>
  </si>
  <si>
    <t>2018-CKS1-327</t>
  </si>
  <si>
    <t>01/31/2018</t>
  </si>
  <si>
    <t>Picker Trucks</t>
  </si>
  <si>
    <t>2018-CKS1-328</t>
  </si>
  <si>
    <t>2018-CKS1-329</t>
  </si>
  <si>
    <t>2018-CKS1-331</t>
  </si>
  <si>
    <t>02/01/2018</t>
  </si>
  <si>
    <t>2018-CKS1-332</t>
  </si>
  <si>
    <t>2018-CKS1-334</t>
  </si>
  <si>
    <t>02/02/2018</t>
  </si>
  <si>
    <t>2018-CKS1-335</t>
  </si>
  <si>
    <t>2018-CKS1-336</t>
  </si>
  <si>
    <t>02/03/2018</t>
  </si>
  <si>
    <t>2018-CKS1-337</t>
  </si>
  <si>
    <t>2018-CKS1-338</t>
  </si>
  <si>
    <t>02/04/2018</t>
  </si>
  <si>
    <t>2018-CKS1-339</t>
  </si>
  <si>
    <t>2018-CKS1-341</t>
  </si>
  <si>
    <t>02/05/2018</t>
  </si>
  <si>
    <t>2018-CKS1-342</t>
  </si>
  <si>
    <t>2018-CKS1-345</t>
  </si>
  <si>
    <t>02/06/2018</t>
  </si>
  <si>
    <t>2018-CKS1-346</t>
  </si>
  <si>
    <t>2018-CKS1-347</t>
  </si>
  <si>
    <t>02/07/2018</t>
  </si>
  <si>
    <t>2018-CKS1-348</t>
  </si>
  <si>
    <t>2018-CKS1-350</t>
  </si>
  <si>
    <t>02/09/2018</t>
  </si>
  <si>
    <t>LEM TP-CKS1-18010</t>
  </si>
  <si>
    <t>2018-CKS1-354</t>
  </si>
  <si>
    <t>02/08/2018</t>
  </si>
  <si>
    <t>2018-CKS1-355</t>
  </si>
  <si>
    <t>2018-CKS1-356</t>
  </si>
  <si>
    <t>2018-CKS1-357</t>
  </si>
  <si>
    <t>2018-CKS1-361</t>
  </si>
  <si>
    <t>02/10/2018</t>
  </si>
  <si>
    <t>2018-CKS1-362</t>
  </si>
  <si>
    <t>2018-CKS1-363</t>
  </si>
  <si>
    <t>02/11/2018</t>
  </si>
  <si>
    <t>2018-CKS1-364</t>
  </si>
  <si>
    <t>2018-CKS1-367</t>
  </si>
  <si>
    <t>02/12/2018</t>
  </si>
  <si>
    <t>2018-CKS1-368</t>
  </si>
  <si>
    <t>2018-CKS1-371</t>
  </si>
  <si>
    <t>02/13/2018</t>
  </si>
  <si>
    <t>2018-CKS1-372</t>
  </si>
  <si>
    <t>2018-CKS1-373</t>
  </si>
  <si>
    <t>02/14/2018</t>
  </si>
  <si>
    <t>2018-CKS1-374</t>
  </si>
  <si>
    <t>2018-CKS1-377</t>
  </si>
  <si>
    <t>02/15/2018</t>
  </si>
  <si>
    <t>2018-CKS1-378</t>
  </si>
  <si>
    <t>2018-CKS1-379</t>
  </si>
  <si>
    <t>02/16/2018</t>
  </si>
  <si>
    <t>2018-CKS1-380</t>
  </si>
  <si>
    <t>2018-CKS1-381</t>
  </si>
  <si>
    <t>02/17/2018</t>
  </si>
  <si>
    <t>2018-CKS1-382</t>
  </si>
  <si>
    <t>2018-CKS1-383</t>
  </si>
  <si>
    <t>LEM TP-CKS1-18012</t>
  </si>
  <si>
    <t>2018-CKS1-384</t>
  </si>
  <si>
    <t>02/18/2018</t>
  </si>
  <si>
    <t>2018-CKS1-385</t>
  </si>
  <si>
    <t>2018-CKS1-386</t>
  </si>
  <si>
    <t>02/19/2018</t>
  </si>
  <si>
    <t>2018-CKS1-387</t>
  </si>
  <si>
    <t>2018-CKS1-389</t>
  </si>
  <si>
    <t>02/20/2018</t>
  </si>
  <si>
    <t>2018-CKS1-390</t>
  </si>
  <si>
    <t>2018-CKS1-391</t>
  </si>
  <si>
    <t>02/21/2018</t>
  </si>
  <si>
    <t>2018-CKS1-392</t>
  </si>
  <si>
    <t>2018-CKS1-394</t>
  </si>
  <si>
    <t>02/22/2018</t>
  </si>
  <si>
    <t>2018-CKS1-395</t>
  </si>
  <si>
    <t>2018-CKS1-396</t>
  </si>
  <si>
    <t>02/23/2018</t>
  </si>
  <si>
    <t>2018-CKS1-397</t>
  </si>
  <si>
    <t>2018-CKS1-398</t>
  </si>
  <si>
    <t>02/24/2018</t>
  </si>
  <si>
    <t>2018-CKS1-399</t>
  </si>
  <si>
    <t>2018-CKS1-400</t>
  </si>
  <si>
    <t>02/25/2018</t>
  </si>
  <si>
    <t>2018-CKS1-401</t>
  </si>
  <si>
    <t>2018-CKS1-403</t>
  </si>
  <si>
    <t>02/26/2018</t>
  </si>
  <si>
    <t>2018-CKS1-404</t>
  </si>
  <si>
    <t>2018-CKS1-405</t>
  </si>
  <si>
    <t>02/27/2018</t>
  </si>
  <si>
    <t>2018-CKS1-406</t>
  </si>
  <si>
    <t>2018-CKS1-412</t>
  </si>
  <si>
    <t>02/28/2018</t>
  </si>
  <si>
    <t>2018-CKS1-413</t>
  </si>
  <si>
    <t>2018-CKS1-414</t>
  </si>
  <si>
    <t>03/01/2018</t>
  </si>
  <si>
    <t>2018-CKS1-415</t>
  </si>
  <si>
    <t>2018-CKS1-419</t>
  </si>
  <si>
    <t>03/02/2018</t>
  </si>
  <si>
    <t>2018-CKS1-420</t>
  </si>
  <si>
    <t>2018-CKS1-422</t>
  </si>
  <si>
    <t>03/03/2018</t>
  </si>
  <si>
    <t>2018-CKS1-423</t>
  </si>
  <si>
    <t>2018-CKS1-426</t>
  </si>
  <si>
    <t>03/04/2018</t>
  </si>
  <si>
    <t>2018-CKS1-427</t>
  </si>
  <si>
    <t>2018-CKS1-429</t>
  </si>
  <si>
    <t>03/05/2018</t>
  </si>
  <si>
    <t>2018-CKS1-430</t>
  </si>
  <si>
    <t>2018-CKS1-433</t>
  </si>
  <si>
    <t>03/06/2018</t>
  </si>
  <si>
    <t>2018-CKS1-434</t>
  </si>
  <si>
    <t>2018-CKS1-435</t>
  </si>
  <si>
    <t>2018-CKS1-436</t>
  </si>
  <si>
    <t>03/07/2018</t>
  </si>
  <si>
    <t>2018-CKS1-437</t>
  </si>
  <si>
    <t>2018-CKS1-439</t>
  </si>
  <si>
    <t>03/08/2018</t>
  </si>
  <si>
    <t>2018-CKS1-440</t>
  </si>
  <si>
    <t>2018-CKS1-441</t>
  </si>
  <si>
    <t>03/09/2018</t>
  </si>
  <si>
    <t>2018-CKS1-442</t>
  </si>
  <si>
    <t>2018-CKS1-443</t>
  </si>
  <si>
    <t>03/10/2018</t>
  </si>
  <si>
    <t>2018-CKS1-444</t>
  </si>
  <si>
    <t>U14984004.6050.105</t>
  </si>
  <si>
    <t>2018-CKS1-446</t>
  </si>
  <si>
    <t>03/11/2018</t>
  </si>
  <si>
    <t>2018-CKS1-447</t>
  </si>
  <si>
    <t>2018-CKS1-448</t>
  </si>
  <si>
    <t>03/12/2018</t>
  </si>
  <si>
    <t>2018-CKS1-449</t>
  </si>
  <si>
    <t>2018-CKS1-450</t>
  </si>
  <si>
    <t>03/13/2018</t>
  </si>
  <si>
    <t>2018-CKS1-451</t>
  </si>
  <si>
    <t>2018-CKS1-453</t>
  </si>
  <si>
    <t>03/14/2018</t>
  </si>
  <si>
    <t>2018-CKS1-454</t>
  </si>
  <si>
    <t>2018-CKS1-456</t>
  </si>
  <si>
    <t>03/15/2018</t>
  </si>
  <si>
    <t>2018-CKS1-457</t>
  </si>
  <si>
    <t>2018-CKS1-458</t>
  </si>
  <si>
    <t>03/16/2018</t>
  </si>
  <si>
    <t>2018-CKS1-459</t>
  </si>
  <si>
    <t>2018-CKS1-460</t>
  </si>
  <si>
    <t>03/17/2018</t>
  </si>
  <si>
    <t>2018-CKS1-461</t>
  </si>
  <si>
    <t>2018-CKS1-463</t>
  </si>
  <si>
    <t>03/18/2018</t>
  </si>
  <si>
    <t>2018-CKS1-464</t>
  </si>
  <si>
    <t>2018-CKS1-467</t>
  </si>
  <si>
    <t>03/19/2018</t>
  </si>
  <si>
    <t>2018-CKS1-468</t>
  </si>
  <si>
    <t>2018-CKS1-470</t>
  </si>
  <si>
    <t>03/20/2018</t>
  </si>
  <si>
    <t>2018-CKS1-471</t>
  </si>
  <si>
    <t>2018-CKS1-473</t>
  </si>
  <si>
    <t>03/21/2018</t>
  </si>
  <si>
    <t>2018-CKS1-474</t>
  </si>
  <si>
    <t>2018-CKS1-475</t>
  </si>
  <si>
    <t>LEM TP-CKS1-18013</t>
  </si>
  <si>
    <t>2018-CKS1-476</t>
  </si>
  <si>
    <t>03/22/2018</t>
  </si>
  <si>
    <t>2018-CKS1-477</t>
  </si>
  <si>
    <t>2018-CKS1-479</t>
  </si>
  <si>
    <t>03/23/2018</t>
  </si>
  <si>
    <t>2018-CKS1-480</t>
  </si>
  <si>
    <t>2018-CKS1-481</t>
  </si>
  <si>
    <t>03/24/2018</t>
  </si>
  <si>
    <t>2018-CKS1-482</t>
  </si>
  <si>
    <t>2018-CKS1-484</t>
  </si>
  <si>
    <t>03/25/2018</t>
  </si>
  <si>
    <t>2018-CKS1-485</t>
  </si>
  <si>
    <t>2018-CKS1-487</t>
  </si>
  <si>
    <t>LEM TP-CKS1-18014</t>
  </si>
  <si>
    <t>2018-CKS1-488</t>
  </si>
  <si>
    <t>LEM TP-CKS1-18015</t>
  </si>
  <si>
    <t>2018-CKS1-489</t>
  </si>
  <si>
    <t>03/27/2018</t>
  </si>
  <si>
    <t>LEM TP-CKS1-18016</t>
  </si>
  <si>
    <t>2018-CKS1-490</t>
  </si>
  <si>
    <t>03/26/2018</t>
  </si>
  <si>
    <t>2018-CKS1-491</t>
  </si>
  <si>
    <t>2018-CKS1-493</t>
  </si>
  <si>
    <t>2018-CKS1-494</t>
  </si>
  <si>
    <t>2018-CKS1-496</t>
  </si>
  <si>
    <t>03/28/2018</t>
  </si>
  <si>
    <t>2018-CKS1-497</t>
  </si>
  <si>
    <t>2018-CKS1-498</t>
  </si>
  <si>
    <t>04/04/2018</t>
  </si>
  <si>
    <t>LEM 18-CKS1-282</t>
  </si>
  <si>
    <t>LEM 18-CKS1-290</t>
  </si>
  <si>
    <t>LEM 18-CKS1-295</t>
  </si>
  <si>
    <t>LEM 18-CKS1-303</t>
  </si>
  <si>
    <t>2018-CKS1-500</t>
  </si>
  <si>
    <t>03/29/2018</t>
  </si>
  <si>
    <t>2018-CKS1-501</t>
  </si>
  <si>
    <t>TA171397.3210.610</t>
  </si>
  <si>
    <t>2018-CKS1-503</t>
  </si>
  <si>
    <t>03/30/2018</t>
  </si>
  <si>
    <t>2018-CKS1-504</t>
  </si>
  <si>
    <t>2018-CKS1-505</t>
  </si>
  <si>
    <t>03/31/2018</t>
  </si>
  <si>
    <t>2018-CKS1-506</t>
  </si>
  <si>
    <t>2018-CKS1-507</t>
  </si>
  <si>
    <t>2018-CKS1-510</t>
  </si>
  <si>
    <t>04/01/2018</t>
  </si>
  <si>
    <t>2018-CKS1-511</t>
  </si>
  <si>
    <t>2018-CKS1-515</t>
  </si>
  <si>
    <t>04/02/2018</t>
  </si>
  <si>
    <t>2018-CKS1-516</t>
  </si>
  <si>
    <t>2018-CKS1-518</t>
  </si>
  <si>
    <t>04/03/2018</t>
  </si>
  <si>
    <t>2018-CKS1-519</t>
  </si>
  <si>
    <t>2018-CKS1-520</t>
  </si>
  <si>
    <t>2018-CKS1-521</t>
  </si>
  <si>
    <t>2018-CKS1-524</t>
  </si>
  <si>
    <t>04/05/2018</t>
  </si>
  <si>
    <t>2018-CKS1-525</t>
  </si>
  <si>
    <t>2018-CKS1-526</t>
  </si>
  <si>
    <t>04/06/2018</t>
  </si>
  <si>
    <t>2018-CKS1-527</t>
  </si>
  <si>
    <t>2018-CKS1-528</t>
  </si>
  <si>
    <t>04/10/2018</t>
  </si>
  <si>
    <t>LEM 18-CKS1-305</t>
  </si>
  <si>
    <t>LEM 18-CKS1-307</t>
  </si>
  <si>
    <t>LEM 18-CKS1-308</t>
  </si>
  <si>
    <t>LEM 18-CKS1-314</t>
  </si>
  <si>
    <t>LEM 18-CKS1-315</t>
  </si>
  <si>
    <t>2018-CKS1-529</t>
  </si>
  <si>
    <t>04/07/2018</t>
  </si>
  <si>
    <t>2018-CKS1-530</t>
  </si>
  <si>
    <t>2018-CKS1-533</t>
  </si>
  <si>
    <t>04/08/2018</t>
  </si>
  <si>
    <t>2018-CKS1-534</t>
  </si>
  <si>
    <t>2018-CKS1-535</t>
  </si>
  <si>
    <t>04/09/2018</t>
  </si>
  <si>
    <t>2018-CKS1-536</t>
  </si>
  <si>
    <t>2018-CKS1-538</t>
  </si>
  <si>
    <t>2018-CKS1-539</t>
  </si>
  <si>
    <t>2018-CKS1-541</t>
  </si>
  <si>
    <t>04/11/2018</t>
  </si>
  <si>
    <t>2018-CKS1-542</t>
  </si>
  <si>
    <t>2018-CKS1-543</t>
  </si>
  <si>
    <t>04/12/2018</t>
  </si>
  <si>
    <t>2018-CKS1-544</t>
  </si>
  <si>
    <t>2018-CKS1-546</t>
  </si>
  <si>
    <t>04/13/2018</t>
  </si>
  <si>
    <t>2018-CKS1-547</t>
  </si>
  <si>
    <t>2018-CKS1-548</t>
  </si>
  <si>
    <t>04/14/2018</t>
  </si>
  <si>
    <t>2018-CKS1-549</t>
  </si>
  <si>
    <t>2018-CKS1-550</t>
  </si>
  <si>
    <t>04/15/2018</t>
  </si>
  <si>
    <t>2018-CKS1-551</t>
  </si>
  <si>
    <t>2018-CKS1-552</t>
  </si>
  <si>
    <t>04/16/2018</t>
  </si>
  <si>
    <t>2018-CKS1-553</t>
  </si>
  <si>
    <t>2018-CKS1-555</t>
  </si>
  <si>
    <t>LEM TP-CKS1-18017</t>
  </si>
  <si>
    <t>2018-CKS1-556</t>
  </si>
  <si>
    <t>04/17/2018</t>
  </si>
  <si>
    <t>2018-CKS1-557</t>
  </si>
  <si>
    <t>2018-CKS1-558</t>
  </si>
  <si>
    <t>04/18/2018</t>
  </si>
  <si>
    <t>2018-CKS1-559</t>
  </si>
  <si>
    <t>2018-CKS1-560</t>
  </si>
  <si>
    <t>04/19/2018</t>
  </si>
  <si>
    <t>2018-CKS1-561</t>
  </si>
  <si>
    <t>2018-CKS1-562</t>
  </si>
  <si>
    <t>04/20/2018</t>
  </si>
  <si>
    <t>2018-CKS1-563</t>
  </si>
  <si>
    <t>2018-CKS1-564</t>
  </si>
  <si>
    <t>04/21/2018</t>
  </si>
  <si>
    <t>2018-CKS1-565</t>
  </si>
  <si>
    <t>2018-CKS1-566</t>
  </si>
  <si>
    <t>04/22/2018</t>
  </si>
  <si>
    <t>2018-CKS1-567</t>
  </si>
  <si>
    <t>2018-CKS1-568</t>
  </si>
  <si>
    <t>04/23/2018</t>
  </si>
  <si>
    <t>2018-CKS1-569</t>
  </si>
  <si>
    <t>2018-CKS1-570</t>
  </si>
  <si>
    <t>04/24/2018</t>
  </si>
  <si>
    <t>2018-CKS1-571</t>
  </si>
  <si>
    <t>2018-CKS1-572</t>
  </si>
  <si>
    <t>04/25/2018</t>
  </si>
  <si>
    <t>2018-CKS1-573</t>
  </si>
  <si>
    <t>2018-CKS1-578</t>
  </si>
  <si>
    <t>04/26/2018</t>
  </si>
  <si>
    <t>2018-CKS1-579</t>
  </si>
  <si>
    <t>2018-CKS1-580</t>
  </si>
  <si>
    <t>04/29/2018</t>
  </si>
  <si>
    <t>18-CKS1-326</t>
  </si>
  <si>
    <t>18-CKS1-337</t>
  </si>
  <si>
    <t>18-CKS1-344</t>
  </si>
  <si>
    <t>2018-CKS1-581</t>
  </si>
  <si>
    <t>04/28/2018</t>
  </si>
  <si>
    <t>LEM 18-CKS1-335</t>
  </si>
  <si>
    <t>LEM 18-CKS1-338</t>
  </si>
  <si>
    <t>LEM 18-CKS1-341</t>
  </si>
  <si>
    <t>LEM 18-CKS1-342</t>
  </si>
  <si>
    <t>2018-CKS1-583</t>
  </si>
  <si>
    <t>04/27/2018</t>
  </si>
  <si>
    <t>2018-CKS1-584</t>
  </si>
  <si>
    <t>2018-CKS1-586</t>
  </si>
  <si>
    <t>2018-CKS1-587</t>
  </si>
  <si>
    <t>2018-CKS1-588</t>
  </si>
  <si>
    <t>04/30/2018</t>
  </si>
  <si>
    <t>LEM 18-CKS1-343</t>
  </si>
  <si>
    <t>LEM 18-CKS1-345</t>
  </si>
  <si>
    <t>LEM 18-CKS1-346</t>
  </si>
  <si>
    <t>2018-CKS1-589</t>
  </si>
  <si>
    <t>2018-CKS1-590</t>
  </si>
  <si>
    <t>2018-CKS1-591</t>
  </si>
  <si>
    <t>2018-CKS1-592</t>
  </si>
  <si>
    <t>2018-CKS1-593</t>
  </si>
  <si>
    <t>05/01/2018</t>
  </si>
  <si>
    <t>2018-CKS1-594</t>
  </si>
  <si>
    <t>2018-CKS1-595</t>
  </si>
  <si>
    <t>05/02/2018</t>
  </si>
  <si>
    <t>2018-CKS1-596</t>
  </si>
  <si>
    <t>2018-CKS1-597</t>
  </si>
  <si>
    <t>2018-CKS1-598</t>
  </si>
  <si>
    <t>05/03/2018</t>
  </si>
  <si>
    <t>2018-CKS1-599</t>
  </si>
  <si>
    <t>2018-CKS1-600</t>
  </si>
  <si>
    <t>05/04/2018</t>
  </si>
  <si>
    <t>2018-CKS1-601</t>
  </si>
  <si>
    <t>2018-CKS1-602</t>
  </si>
  <si>
    <t>05/05/2018</t>
  </si>
  <si>
    <t>2018-CKS1-603</t>
  </si>
  <si>
    <t>2018-CKS1-606</t>
  </si>
  <si>
    <t>05/06/2018</t>
  </si>
  <si>
    <t>2018-CKS1-607</t>
  </si>
  <si>
    <t>2018-CKS1-609</t>
  </si>
  <si>
    <t>05/07/2018</t>
  </si>
  <si>
    <t>2018-CKS1-610</t>
  </si>
  <si>
    <t>2018-CKS1-611</t>
  </si>
  <si>
    <t>05/08/2018</t>
  </si>
  <si>
    <t>2018-CKS1-612</t>
  </si>
  <si>
    <t>2018-CKS1-614</t>
  </si>
  <si>
    <t>05/09/2018</t>
  </si>
  <si>
    <t>2018-CKS1-615</t>
  </si>
  <si>
    <t>2018-CKS1-616</t>
  </si>
  <si>
    <t>05/31/2018</t>
  </si>
  <si>
    <t>2018-CKS1-617</t>
  </si>
  <si>
    <t>05/15/2018</t>
  </si>
  <si>
    <t>2018-CKS1-618</t>
  </si>
  <si>
    <t>05/10/2018</t>
  </si>
  <si>
    <t>2018-CKS1-619</t>
  </si>
  <si>
    <t>2018-CKS1-620</t>
  </si>
  <si>
    <t>05/11/2018</t>
  </si>
  <si>
    <t>2018-CKS1-621</t>
  </si>
  <si>
    <t>2018-CKS1-622</t>
  </si>
  <si>
    <t>05/12/2018</t>
  </si>
  <si>
    <t>2018-CKS1-623</t>
  </si>
  <si>
    <t>2018-CKS1-624</t>
  </si>
  <si>
    <t>05/13/2018</t>
  </si>
  <si>
    <t>2018-CKS1-625</t>
  </si>
  <si>
    <t>2018-CKS1-626</t>
  </si>
  <si>
    <t>05/14/2018</t>
  </si>
  <si>
    <t>2018-CKS1-627</t>
  </si>
  <si>
    <t>2018-CKS1-628</t>
  </si>
  <si>
    <t>2018-CKS1-629</t>
  </si>
  <si>
    <t>2018-CKS1-630</t>
  </si>
  <si>
    <t>05/16/2018</t>
  </si>
  <si>
    <t>2018-CKS1-631</t>
  </si>
  <si>
    <t>2018-CKS1-632</t>
  </si>
  <si>
    <t>05/17/2018</t>
  </si>
  <si>
    <t>2018-CKS1-633</t>
  </si>
  <si>
    <t>2018-CKS1-637</t>
  </si>
  <si>
    <t>05/18/2018</t>
  </si>
  <si>
    <t>2018-CKS1-638</t>
  </si>
  <si>
    <t>2018-CKS1-639</t>
  </si>
  <si>
    <t>05/21/2018</t>
  </si>
  <si>
    <t>18-CKS1-356</t>
  </si>
  <si>
    <t>18-CKS1-357</t>
  </si>
  <si>
    <t>18-CKS1-359</t>
  </si>
  <si>
    <t>18-CKS1-361</t>
  </si>
  <si>
    <t>2018-CKS1-640</t>
  </si>
  <si>
    <t>05/19/2018</t>
  </si>
  <si>
    <t>2018-CKS1-641</t>
  </si>
  <si>
    <t>2018-CKS1-642</t>
  </si>
  <si>
    <t>05/20/2018</t>
  </si>
  <si>
    <t>2018-CKS1-643</t>
  </si>
  <si>
    <t>2018-CKS1-644</t>
  </si>
  <si>
    <t>18-CKS1-360</t>
  </si>
  <si>
    <t>2018-CKS1-646</t>
  </si>
  <si>
    <t>2018-CKS1-647</t>
  </si>
  <si>
    <t>2018-CKS1-648</t>
  </si>
  <si>
    <t>05/27/2018</t>
  </si>
  <si>
    <t>2018-CKS1-649</t>
  </si>
  <si>
    <t>05/22/2018</t>
  </si>
  <si>
    <t>2018-CKS1-650</t>
  </si>
  <si>
    <t>05/26/2018</t>
  </si>
  <si>
    <t>18-CKS1-362</t>
  </si>
  <si>
    <t>18-CKS1-363</t>
  </si>
  <si>
    <t>18-CKS1-364</t>
  </si>
  <si>
    <t>2018-CKS1-651</t>
  </si>
  <si>
    <t>05/23/2018</t>
  </si>
  <si>
    <t>2018-CKS1-652</t>
  </si>
  <si>
    <t>2018-CKS1-653</t>
  </si>
  <si>
    <t>05/24/2018</t>
  </si>
  <si>
    <t>2018-CKS1-654</t>
  </si>
  <si>
    <t>2018-CKS1-655</t>
  </si>
  <si>
    <t>05/25/2018</t>
  </si>
  <si>
    <t>2018-CKS1-656</t>
  </si>
  <si>
    <t>2018-CKS1-657</t>
  </si>
  <si>
    <t>2018-CKS1-658</t>
  </si>
  <si>
    <t>2018-CKS1-659</t>
  </si>
  <si>
    <t>2018-CKS1-660</t>
  </si>
  <si>
    <t>2018-CKS1-662</t>
  </si>
  <si>
    <t>05/28/2018</t>
  </si>
  <si>
    <t>2018-CKS1-663</t>
  </si>
  <si>
    <t>2018-CKS1-664</t>
  </si>
  <si>
    <t>05/29/2018</t>
  </si>
  <si>
    <t>2018-CKS1-665</t>
  </si>
  <si>
    <t>2018-CKS1-666</t>
  </si>
  <si>
    <t>05/30/2018</t>
  </si>
  <si>
    <t>2018-CKS1-667</t>
  </si>
  <si>
    <t>2018-CKS1-669</t>
  </si>
  <si>
    <t>LEM TP-CKS1-18019</t>
  </si>
  <si>
    <t>2018-CKS1-670</t>
  </si>
  <si>
    <t>LEM TP-CKS1-18020</t>
  </si>
  <si>
    <t>2018-CKS1-671</t>
  </si>
  <si>
    <t>2018-CKS1-672</t>
  </si>
  <si>
    <t>2018-CKS1-674</t>
  </si>
  <si>
    <t>06/01/2018</t>
  </si>
  <si>
    <t>2018-CKS1-676</t>
  </si>
  <si>
    <t>06/02/2018</t>
  </si>
  <si>
    <t>2018-CKS1-677</t>
  </si>
  <si>
    <t>2018-CKS1-678</t>
  </si>
  <si>
    <t>06/03/2018</t>
  </si>
  <si>
    <t>2018-CKS1-679</t>
  </si>
  <si>
    <t>2018-CKS1-680</t>
  </si>
  <si>
    <t>06/04/2018</t>
  </si>
  <si>
    <t>2018-CKS1-681</t>
  </si>
  <si>
    <t>2018-CKS1-683</t>
  </si>
  <si>
    <t>06/05/2018</t>
  </si>
  <si>
    <t>2018-CKS1-684</t>
  </si>
  <si>
    <t>2018-CKS1-685</t>
  </si>
  <si>
    <t>06/06/2018</t>
  </si>
  <si>
    <t>2018-CKS1-686</t>
  </si>
  <si>
    <t>2018-CKS1-688</t>
  </si>
  <si>
    <t>06/07/2018</t>
  </si>
  <si>
    <t>2018-CKS1-689</t>
  </si>
  <si>
    <t>2018-CKS1-690</t>
  </si>
  <si>
    <t>18-CKS1-372</t>
  </si>
  <si>
    <t>2018-CKS1-691</t>
  </si>
  <si>
    <t>06/08/2018</t>
  </si>
  <si>
    <t>2018-CKS1-692</t>
  </si>
  <si>
    <t>2018-CKS1-694</t>
  </si>
  <si>
    <t>06/09/2018</t>
  </si>
  <si>
    <t>2018-CKS1-695</t>
  </si>
  <si>
    <t>2018-CKS1-696</t>
  </si>
  <si>
    <t>06/10/2018</t>
  </si>
  <si>
    <t>2018-CKS1-697</t>
  </si>
  <si>
    <t>2018-CKS1-698</t>
  </si>
  <si>
    <t>06/11/2018</t>
  </si>
  <si>
    <t>2018-CKS1-699</t>
  </si>
  <si>
    <t>2018-CKS1-701</t>
  </si>
  <si>
    <t>06/12/2018</t>
  </si>
  <si>
    <t>2018-CKS1-702</t>
  </si>
  <si>
    <t>2018-CKS1-703</t>
  </si>
  <si>
    <t>06/13/2018</t>
  </si>
  <si>
    <t>2018-CKS1-704</t>
  </si>
  <si>
    <t>2018-CKS1-705</t>
  </si>
  <si>
    <t>06/20/2018</t>
  </si>
  <si>
    <t>2018-CKS1-708</t>
  </si>
  <si>
    <t>Ticket 40259</t>
  </si>
  <si>
    <t>6020</t>
  </si>
  <si>
    <t>Ticket 40264</t>
  </si>
  <si>
    <t>Ticket 40270</t>
  </si>
  <si>
    <t>Ticket 40277</t>
  </si>
  <si>
    <t>Ticket 40278</t>
  </si>
  <si>
    <t>Ticket 40279</t>
  </si>
  <si>
    <t>Ticket 40291</t>
  </si>
  <si>
    <t>Ticket 40292</t>
  </si>
  <si>
    <t>Ticket 40293</t>
  </si>
  <si>
    <t>Ticket 40298</t>
  </si>
  <si>
    <t>Ticket 40299</t>
  </si>
  <si>
    <t>Ticket 40309</t>
  </si>
  <si>
    <t>Ticket 40310</t>
  </si>
  <si>
    <t>Ticket 40311</t>
  </si>
  <si>
    <t>Ticket 40312</t>
  </si>
  <si>
    <t>Ticket 40313</t>
  </si>
  <si>
    <t>Ticket 40323</t>
  </si>
  <si>
    <t>Ticket 40324</t>
  </si>
  <si>
    <t>2018-CKS1-709</t>
  </si>
  <si>
    <t>Ticket 40538</t>
  </si>
  <si>
    <t>Ticket 40585</t>
  </si>
  <si>
    <t>Ticket 40629</t>
  </si>
  <si>
    <t>Ticket 40641</t>
  </si>
  <si>
    <t>Ticket 40642</t>
  </si>
  <si>
    <t>Ticket 40657</t>
  </si>
  <si>
    <t>Ticket 40662</t>
  </si>
  <si>
    <t>Ticket 40663</t>
  </si>
  <si>
    <t>Ticket 40671</t>
  </si>
  <si>
    <t>Ticket 40672</t>
  </si>
  <si>
    <t>Ticket 40673</t>
  </si>
  <si>
    <t>Ticket 40683</t>
  </si>
  <si>
    <t>Ticket 40685</t>
  </si>
  <si>
    <t>Ticket 40686</t>
  </si>
  <si>
    <t>Ticket 40687</t>
  </si>
  <si>
    <t>Ticket 40688</t>
  </si>
  <si>
    <t>Ticket 40693</t>
  </si>
  <si>
    <t>Ticket 40694</t>
  </si>
  <si>
    <t>Ticket 40695</t>
  </si>
  <si>
    <t>Ticket 40696</t>
  </si>
  <si>
    <t>Ticket 40697</t>
  </si>
  <si>
    <t>2018-CKS1-710</t>
  </si>
  <si>
    <t>Ticket 40257</t>
  </si>
  <si>
    <t>Ticket 40262</t>
  </si>
  <si>
    <t>Ticket 40263</t>
  </si>
  <si>
    <t>Ticket 40300</t>
  </si>
  <si>
    <t>Ticket 40318</t>
  </si>
  <si>
    <t>Ticket 40335</t>
  </si>
  <si>
    <t>Ticket 40336</t>
  </si>
  <si>
    <t>Ticket 40338</t>
  </si>
  <si>
    <t>Ticket 40339</t>
  </si>
  <si>
    <t>Ticket 40352</t>
  </si>
  <si>
    <t>Ticket 40382</t>
  </si>
  <si>
    <t>Ticket 40383</t>
  </si>
  <si>
    <t>Ticket 40444</t>
  </si>
  <si>
    <t>Ticket 40457</t>
  </si>
  <si>
    <t>Ticket 40458</t>
  </si>
  <si>
    <t>Ticket 40466</t>
  </si>
  <si>
    <t>Ticket 40468</t>
  </si>
  <si>
    <t>Ticket 40469</t>
  </si>
  <si>
    <t>Ticket 40522</t>
  </si>
  <si>
    <t>Ticket 40523</t>
  </si>
  <si>
    <t>Ticket 40524</t>
  </si>
  <si>
    <t>2018-CKS1-711</t>
  </si>
  <si>
    <t>06/14/2018</t>
  </si>
  <si>
    <t>2018-CKS1-712</t>
  </si>
  <si>
    <t>2018-CKS1-713</t>
  </si>
  <si>
    <t>06/15/2018</t>
  </si>
  <si>
    <t>2018-CKS1-714</t>
  </si>
  <si>
    <t>2018-CKS1-715</t>
  </si>
  <si>
    <t>06/16/2018</t>
  </si>
  <si>
    <t>2018-CKS1-716</t>
  </si>
  <si>
    <t>2018-CKS1-717</t>
  </si>
  <si>
    <t>06/17/2018</t>
  </si>
  <si>
    <t>2018-CKS1-718</t>
  </si>
  <si>
    <t>2018-CKS1-719</t>
  </si>
  <si>
    <t>06/18/2018</t>
  </si>
  <si>
    <t>2018-CKS1-720</t>
  </si>
  <si>
    <t>2018-CKS1-721</t>
  </si>
  <si>
    <t>06/19/2018</t>
  </si>
  <si>
    <t>2018-CKS1-722</t>
  </si>
  <si>
    <t>2018-CKS1-723</t>
  </si>
  <si>
    <t>2018-CKS1-724</t>
  </si>
  <si>
    <t>2018-CKS1-727</t>
  </si>
  <si>
    <t>Ticket 40644</t>
  </si>
  <si>
    <t>Ticket 40645</t>
  </si>
  <si>
    <t>Ticket 40646</t>
  </si>
  <si>
    <t>Ticket 40659</t>
  </si>
  <si>
    <t>Ticket 40660</t>
  </si>
  <si>
    <t>Ticket 40661</t>
  </si>
  <si>
    <t>Ticket 40670</t>
  </si>
  <si>
    <t>Ticket 40680</t>
  </si>
  <si>
    <t>Ticket 40681</t>
  </si>
  <si>
    <t>Ticket 40682</t>
  </si>
  <si>
    <t>Ticket 40689</t>
  </si>
  <si>
    <t>Ticket 40690</t>
  </si>
  <si>
    <t>Ticket 40691</t>
  </si>
  <si>
    <t>Ticket 40698</t>
  </si>
  <si>
    <t>Ticket 40699</t>
  </si>
  <si>
    <t>Ticket 40742</t>
  </si>
  <si>
    <t>Ticket 40743</t>
  </si>
  <si>
    <t>Ticket 40744</t>
  </si>
  <si>
    <t>Ticket 40669</t>
  </si>
  <si>
    <t>2018-CKS1-728</t>
  </si>
  <si>
    <t>Ticket 40340</t>
  </si>
  <si>
    <t>Ticket 40341</t>
  </si>
  <si>
    <t>Ticket 40342</t>
  </si>
  <si>
    <t>Ticket 40343</t>
  </si>
  <si>
    <t>Ticket 40353</t>
  </si>
  <si>
    <t>Ticket 40354</t>
  </si>
  <si>
    <t>Ticket 40355</t>
  </si>
  <si>
    <t>Ticket 40356</t>
  </si>
  <si>
    <t>Ticket 40376</t>
  </si>
  <si>
    <t>Ticket 40377</t>
  </si>
  <si>
    <t>Ticket 40378</t>
  </si>
  <si>
    <t>Ticket 40392</t>
  </si>
  <si>
    <t>Ticket 40393</t>
  </si>
  <si>
    <t>Ticket 40428</t>
  </si>
  <si>
    <t>Ticket 40429</t>
  </si>
  <si>
    <t>Ticket 40430</t>
  </si>
  <si>
    <t>Ticket 40431</t>
  </si>
  <si>
    <t>Ticket 40445</t>
  </si>
  <si>
    <t>Ticket 40446</t>
  </si>
  <si>
    <t>Ticket 40449</t>
  </si>
  <si>
    <t>Ticket 40450</t>
  </si>
  <si>
    <t>Ticket 40452</t>
  </si>
  <si>
    <t>2018-CKS1-729</t>
  </si>
  <si>
    <t>Ticket 40459</t>
  </si>
  <si>
    <t>Ticket 40460</t>
  </si>
  <si>
    <t>Ticket 40461</t>
  </si>
  <si>
    <t>Ticket 40470</t>
  </si>
  <si>
    <t>Ticket 40471</t>
  </si>
  <si>
    <t>Ticket 40472</t>
  </si>
  <si>
    <t>Ticket 40473</t>
  </si>
  <si>
    <t>Ticket 40482</t>
  </si>
  <si>
    <t>Ticket 40490</t>
  </si>
  <si>
    <t>Ticket 40491</t>
  </si>
  <si>
    <t>Ticket 40492</t>
  </si>
  <si>
    <t>Ticket 40499</t>
  </si>
  <si>
    <t>Ticket 40500</t>
  </si>
  <si>
    <t>Ticket 40502</t>
  </si>
  <si>
    <t>Ticket 40514</t>
  </si>
  <si>
    <t>Ticket 40515</t>
  </si>
  <si>
    <t>Ticket 40517</t>
  </si>
  <si>
    <t>Ticket 40518</t>
  </si>
  <si>
    <t>Ticket 40519</t>
  </si>
  <si>
    <t>Ticket 40583</t>
  </si>
  <si>
    <t>2018-CKS1-730</t>
  </si>
  <si>
    <t>Ticket 40745</t>
  </si>
  <si>
    <t>Ticket 40746</t>
  </si>
  <si>
    <t>Ticket 40747</t>
  </si>
  <si>
    <t>Ticket 40749</t>
  </si>
  <si>
    <t>Ticket 40750</t>
  </si>
  <si>
    <t>Ticket 40752</t>
  </si>
  <si>
    <t>Ticket 40753</t>
  </si>
  <si>
    <t>Ticket 40761</t>
  </si>
  <si>
    <t>Ticket 40773</t>
  </si>
  <si>
    <t>Ticket 40774</t>
  </si>
  <si>
    <t>Ticket 40817</t>
  </si>
  <si>
    <t>Ticket 40818</t>
  </si>
  <si>
    <t>Ticket 40819</t>
  </si>
  <si>
    <t>Ticket 40826</t>
  </si>
  <si>
    <t>Ticket 40827</t>
  </si>
  <si>
    <t>Ticket 40832</t>
  </si>
  <si>
    <t>Ticket 40835</t>
  </si>
  <si>
    <t>Ticket 40836</t>
  </si>
  <si>
    <t>Ticket 40837</t>
  </si>
  <si>
    <t>2018-CKS1-732</t>
  </si>
  <si>
    <t>Ticket 40516</t>
  </si>
  <si>
    <t>Ticket 40525</t>
  </si>
  <si>
    <t>Ticket 40539</t>
  </si>
  <si>
    <t>Ticket 40540</t>
  </si>
  <si>
    <t>Ticket 40541</t>
  </si>
  <si>
    <t>Ticket 40542</t>
  </si>
  <si>
    <t>Ticket 40543</t>
  </si>
  <si>
    <t>Ticket 40544</t>
  </si>
  <si>
    <t>Ticket 40643</t>
  </si>
  <si>
    <t>Ticket 40658</t>
  </si>
  <si>
    <t>Ticket 40748</t>
  </si>
  <si>
    <t>Ticket 40757</t>
  </si>
  <si>
    <t>Ticket 40760</t>
  </si>
  <si>
    <t>Ticket 40825</t>
  </si>
  <si>
    <t>Ticket 40833</t>
  </si>
  <si>
    <t>Ticket 40834</t>
  </si>
  <si>
    <t>Ticket 40855</t>
  </si>
  <si>
    <t>Ticket 40862</t>
  </si>
  <si>
    <t>Ticket 40883</t>
  </si>
  <si>
    <t>Ticket 40886</t>
  </si>
  <si>
    <t>2018-CKS1-733</t>
  </si>
  <si>
    <t>06/21/2018</t>
  </si>
  <si>
    <t>2018-CKS1-734</t>
  </si>
  <si>
    <t>2018-CKS1-736</t>
  </si>
  <si>
    <t>06/22/2018</t>
  </si>
  <si>
    <t>2018-CKS1-737</t>
  </si>
  <si>
    <t>2018-CKS1-739</t>
  </si>
  <si>
    <t>06/23/2018</t>
  </si>
  <si>
    <t>2018-CKS1-740</t>
  </si>
  <si>
    <t>2018-CKS1-741</t>
  </si>
  <si>
    <t>07/05/2018</t>
  </si>
  <si>
    <t>2018-CKS1-742</t>
  </si>
  <si>
    <t>06/24/2018</t>
  </si>
  <si>
    <t>2018-CKS1-743</t>
  </si>
  <si>
    <t>2018-CKS1-745</t>
  </si>
  <si>
    <t>06/25/2018</t>
  </si>
  <si>
    <t>2018-CKS1-746</t>
  </si>
  <si>
    <t>2018-CKS1-747</t>
  </si>
  <si>
    <t>06/26/2018</t>
  </si>
  <si>
    <t>2018-CKS1-748</t>
  </si>
  <si>
    <t>2018-CKS1-749</t>
  </si>
  <si>
    <t>06/27/2018</t>
  </si>
  <si>
    <t>2018-CKS1-750</t>
  </si>
  <si>
    <t>2018-CKS1-752</t>
  </si>
  <si>
    <t>06/28/2018</t>
  </si>
  <si>
    <t>2018-CKS1-753</t>
  </si>
  <si>
    <t>2018-CKS1-754</t>
  </si>
  <si>
    <t>18-CKS1-383</t>
  </si>
  <si>
    <t>2018-CKS1-755</t>
  </si>
  <si>
    <t>06/29/2018</t>
  </si>
  <si>
    <t>2018-CKS1-756</t>
  </si>
  <si>
    <t>2018-CKS1-757</t>
  </si>
  <si>
    <t>06/30/2018</t>
  </si>
  <si>
    <t>2018-CKS1-758</t>
  </si>
  <si>
    <t>2018-CKS1-759</t>
  </si>
  <si>
    <t>07/01/2018</t>
  </si>
  <si>
    <t>2018-CKS1-760</t>
  </si>
  <si>
    <t>2018-CKS1-761</t>
  </si>
  <si>
    <t>07/02/2018</t>
  </si>
  <si>
    <t>2018-CKS1-762</t>
  </si>
  <si>
    <t>2018-CKS1-763</t>
  </si>
  <si>
    <t>07/03/2018</t>
  </si>
  <si>
    <t>2018-CKS1-764</t>
  </si>
  <si>
    <t>2018-CKS1-765</t>
  </si>
  <si>
    <t>07/04/2018</t>
  </si>
  <si>
    <t>2018-CKS1-766</t>
  </si>
  <si>
    <t>2018-CKS1-769</t>
  </si>
  <si>
    <t>2018-CKS1-770</t>
  </si>
  <si>
    <t>07/06/2018</t>
  </si>
  <si>
    <t>2018-CKS1-771</t>
  </si>
  <si>
    <t>2018-CKS1-772</t>
  </si>
  <si>
    <t>07/07/2018</t>
  </si>
  <si>
    <t>2018-CKS1-773</t>
  </si>
  <si>
    <t>2018-CKS1-774</t>
  </si>
  <si>
    <t>07/08/2018</t>
  </si>
  <si>
    <t>2018-CKS1-775</t>
  </si>
  <si>
    <t>2018-CKS1-776</t>
  </si>
  <si>
    <t>07/09/2018</t>
  </si>
  <si>
    <t>2018-CKS1-777</t>
  </si>
  <si>
    <t>2018-CKS1-778</t>
  </si>
  <si>
    <t>07/10/2018</t>
  </si>
  <si>
    <t>2018-CKS1-779</t>
  </si>
  <si>
    <t>2018-CKS1-782</t>
  </si>
  <si>
    <t>07/11/2018</t>
  </si>
  <si>
    <t>2018-CKS1-783</t>
  </si>
  <si>
    <t>2018-CKS1-784</t>
  </si>
  <si>
    <t>07/12/2018</t>
  </si>
  <si>
    <t>2018-CKS1-785</t>
  </si>
  <si>
    <t>2018-CKS1-789</t>
  </si>
  <si>
    <t>07/13/2018</t>
  </si>
  <si>
    <t>2018-CKS1-790</t>
  </si>
  <si>
    <t>2018-CKS1-794</t>
  </si>
  <si>
    <t>07/14/2018</t>
  </si>
  <si>
    <t>2018-CKS1-795</t>
  </si>
  <si>
    <t>2018-CKS1-796</t>
  </si>
  <si>
    <t>07/15/2018</t>
  </si>
  <si>
    <t>2018-CKS1-797</t>
  </si>
  <si>
    <t>2018-CKS1-798</t>
  </si>
  <si>
    <t>2018-CKS1-799</t>
  </si>
  <si>
    <t>07/16/2018</t>
  </si>
  <si>
    <t>2018-CKS1-800</t>
  </si>
  <si>
    <t>2018-CKS1-802</t>
  </si>
  <si>
    <t>07/17/2018</t>
  </si>
  <si>
    <t>2018-CKS1-803</t>
  </si>
  <si>
    <t>2018-CKS1-805</t>
  </si>
  <si>
    <t>07/18/2018</t>
  </si>
  <si>
    <t>2018-CKS1-806</t>
  </si>
  <si>
    <t>2018-CKS1-811</t>
  </si>
  <si>
    <t>07/19/2018</t>
  </si>
  <si>
    <t>2018-CKS1-812</t>
  </si>
  <si>
    <t>2018-CKS1-813</t>
  </si>
  <si>
    <t>07/20/2018</t>
  </si>
  <si>
    <t>2018-CKS1-814</t>
  </si>
  <si>
    <t>2018-CKS1-815</t>
  </si>
  <si>
    <t>07/21/2018</t>
  </si>
  <si>
    <t>2018-CKS1-816</t>
  </si>
  <si>
    <t>2018-CKS1-817</t>
  </si>
  <si>
    <t>07/22/2018</t>
  </si>
  <si>
    <t>2018-CKS1-818</t>
  </si>
  <si>
    <t>2018-CKS1-819</t>
  </si>
  <si>
    <t>07/23/2018</t>
  </si>
  <si>
    <t>2018-CKS1-820</t>
  </si>
  <si>
    <t>Subtotal:  3,513,328.50</t>
  </si>
  <si>
    <t>Unapproved</t>
  </si>
  <si>
    <t>2018-CKS1-872</t>
  </si>
  <si>
    <t>08/10/2018</t>
  </si>
  <si>
    <t>2018-CKS1-877</t>
  </si>
  <si>
    <t>08/12/2018</t>
  </si>
  <si>
    <t>2018-CKS1-879</t>
  </si>
  <si>
    <t>08/13/2018</t>
  </si>
  <si>
    <t>2018-CKS1-880</t>
  </si>
  <si>
    <t>2018-CKS1-882</t>
  </si>
  <si>
    <t>08/14/2018</t>
  </si>
  <si>
    <t>2018-CKS1-883</t>
  </si>
  <si>
    <t>2018-CKS1-645</t>
  </si>
  <si>
    <t>LEM TP-CKS1-18018</t>
  </si>
  <si>
    <t>2018-CKS1-767</t>
  </si>
  <si>
    <t>LEM TP-CKS1-18021</t>
  </si>
  <si>
    <t>2018-CKS1-788</t>
  </si>
  <si>
    <t>18-CKS1-391</t>
  </si>
  <si>
    <t>18-CKS1-395</t>
  </si>
  <si>
    <t>18-CKS1-399</t>
  </si>
  <si>
    <t>2018-CKS1-801</t>
  </si>
  <si>
    <t>18-CKS1-402</t>
  </si>
  <si>
    <t>2018-CKS1-808</t>
  </si>
  <si>
    <t>LEM TP-CKS1-18022</t>
  </si>
  <si>
    <t>2018-CKS1-809</t>
  </si>
  <si>
    <t>LEM TP-CKS1-18023</t>
  </si>
  <si>
    <t>2018-CKS1-810</t>
  </si>
  <si>
    <t>07/31/2018</t>
  </si>
  <si>
    <t>2018-CKS1-824</t>
  </si>
  <si>
    <t>07/24/2018</t>
  </si>
  <si>
    <t>2018-CKS1-825</t>
  </si>
  <si>
    <t>2018-CKS1-827</t>
  </si>
  <si>
    <t>07/25/2018</t>
  </si>
  <si>
    <t>2018-CKS1-828</t>
  </si>
  <si>
    <t>2018-CKS1-830</t>
  </si>
  <si>
    <t>07/26/2018</t>
  </si>
  <si>
    <t>2018-CKS1-831</t>
  </si>
  <si>
    <t>2018-CKS1-833</t>
  </si>
  <si>
    <t>07/27/2018</t>
  </si>
  <si>
    <t>2018-CKS1-834</t>
  </si>
  <si>
    <t>2018-CKS1-836</t>
  </si>
  <si>
    <t>07/28/2018</t>
  </si>
  <si>
    <t>2018-CKS1-837</t>
  </si>
  <si>
    <t>10107371.6050105</t>
  </si>
  <si>
    <t>2018-CKS1-838</t>
  </si>
  <si>
    <t>07/29/2018</t>
  </si>
  <si>
    <t>2018-CKS1-839</t>
  </si>
  <si>
    <t>2018-CKS1-841</t>
  </si>
  <si>
    <t>07/30/2018</t>
  </si>
  <si>
    <t>2018-CKS1-842</t>
  </si>
  <si>
    <t>2018-CKS1-847</t>
  </si>
  <si>
    <t>2018-CKS1-848</t>
  </si>
  <si>
    <t>2018-CKS1-849</t>
  </si>
  <si>
    <t>08/01/2018</t>
  </si>
  <si>
    <t>2018-CKS1-850</t>
  </si>
  <si>
    <t>2018-CKS1-852</t>
  </si>
  <si>
    <t>08/02/2018</t>
  </si>
  <si>
    <t>2018-CKS1-853</t>
  </si>
  <si>
    <t>2018-CKS1-855</t>
  </si>
  <si>
    <t>08/03/2018</t>
  </si>
  <si>
    <t>2018-CKS1-856</t>
  </si>
  <si>
    <t>2018-CKS1-859</t>
  </si>
  <si>
    <t>08/04/2018</t>
  </si>
  <si>
    <t>2018-CKS1-860</t>
  </si>
  <si>
    <t>2018-CKS1-861</t>
  </si>
  <si>
    <t>08/05/2018</t>
  </si>
  <si>
    <t>2018-CKS1-862</t>
  </si>
  <si>
    <t>2018-CKS1-863</t>
  </si>
  <si>
    <t>08/06/2018</t>
  </si>
  <si>
    <t>2018-CKS1-864</t>
  </si>
  <si>
    <t>2018-CKS1-865</t>
  </si>
  <si>
    <t>08/07/2018</t>
  </si>
  <si>
    <t>2018-CKS1-866</t>
  </si>
  <si>
    <t>2018-CKS1-867</t>
  </si>
  <si>
    <t>08/08/2018</t>
  </si>
  <si>
    <t>2018-CKS1-868</t>
  </si>
  <si>
    <t>2018-CKS1-870</t>
  </si>
  <si>
    <t>08/09/2018</t>
  </si>
  <si>
    <t>2018-CKS1-871</t>
  </si>
  <si>
    <t>2018-CKS1-873</t>
  </si>
  <si>
    <t>2018-CKS1-874</t>
  </si>
  <si>
    <t>08/11/2018</t>
  </si>
  <si>
    <t>2018-CKS1-875</t>
  </si>
  <si>
    <t>2018-CKS1-876</t>
  </si>
  <si>
    <t>2018-CKS1-884</t>
  </si>
  <si>
    <t>08/15/2018</t>
  </si>
  <si>
    <t>2018-CKS1-885</t>
  </si>
  <si>
    <t>2018-CKS1-886</t>
  </si>
  <si>
    <t>08/16/2018</t>
  </si>
  <si>
    <t>2018-CKS1-887</t>
  </si>
  <si>
    <t>2018-CKS1-889</t>
  </si>
  <si>
    <t>08/17/2018</t>
  </si>
  <si>
    <t>2018-CKS1-890</t>
  </si>
  <si>
    <t>2018-CKS1-891</t>
  </si>
  <si>
    <t>08/18/2018</t>
  </si>
  <si>
    <t>2018-CKS1-892</t>
  </si>
  <si>
    <t>2018-CKS1-893</t>
  </si>
  <si>
    <t>08/19/2018</t>
  </si>
  <si>
    <t>2018-CKS1-894</t>
  </si>
  <si>
    <t>2018-CKS1-895</t>
  </si>
  <si>
    <t>08/20/2018</t>
  </si>
  <si>
    <t>2018-CKS1-896</t>
  </si>
  <si>
    <t>2018-CKS1-897</t>
  </si>
  <si>
    <t>08/21/2018</t>
  </si>
  <si>
    <t>2018-CKS1-898</t>
  </si>
  <si>
    <t>2018-CKS1-899</t>
  </si>
  <si>
    <t>08/22/2018</t>
  </si>
  <si>
    <t>2018-CKS1-900</t>
  </si>
  <si>
    <t>2018-CKS1-906</t>
  </si>
  <si>
    <t>08/23/2018</t>
  </si>
  <si>
    <t>2018-CKS1-907</t>
  </si>
  <si>
    <t>2018-CKS1-908</t>
  </si>
  <si>
    <t>08/31/2018</t>
  </si>
  <si>
    <t>2018-CKS1-910</t>
  </si>
  <si>
    <t>08/24/2018</t>
  </si>
  <si>
    <t>2018-CKS1-911</t>
  </si>
  <si>
    <t>2018-CKS1-912</t>
  </si>
  <si>
    <t>08/25/2018</t>
  </si>
  <si>
    <t>2018-CKS1-913</t>
  </si>
  <si>
    <t>2018-CKS1-914</t>
  </si>
  <si>
    <t>08/26/2018</t>
  </si>
  <si>
    <t>2018-CKS1-915</t>
  </si>
  <si>
    <t>2018-CKS1-918</t>
  </si>
  <si>
    <t>08/27/2018</t>
  </si>
  <si>
    <t>2018-CKS1-919</t>
  </si>
  <si>
    <t>2018-CKS1-920</t>
  </si>
  <si>
    <t>08/28/2018</t>
  </si>
  <si>
    <t>2018-CKS1-921</t>
  </si>
  <si>
    <t>2018-CKS1-922</t>
  </si>
  <si>
    <t>08/29/2018</t>
  </si>
  <si>
    <t>2018-CKS1-923</t>
  </si>
  <si>
    <t>2018-CKS1-924</t>
  </si>
  <si>
    <t>08/30/2018</t>
  </si>
  <si>
    <t>2018-CKS1-925</t>
  </si>
  <si>
    <t>2018-CKS1-926</t>
  </si>
  <si>
    <t>2018-CKS1-927</t>
  </si>
  <si>
    <t>From/To Dates: 01/01/2016 - 12/31/2016</t>
  </si>
  <si>
    <t>2016-033</t>
  </si>
  <si>
    <t>01/08/2016</t>
  </si>
  <si>
    <t>10107371.6220.105</t>
  </si>
  <si>
    <t>6220</t>
  </si>
  <si>
    <t>2016-034</t>
  </si>
  <si>
    <t>01/05/2016</t>
  </si>
  <si>
    <t>2016-036</t>
  </si>
  <si>
    <t>2016-037</t>
  </si>
  <si>
    <t>2016-038</t>
  </si>
  <si>
    <t>2016-039</t>
  </si>
  <si>
    <t>2016-040</t>
  </si>
  <si>
    <t>2016-041</t>
  </si>
  <si>
    <t>2016-042</t>
  </si>
  <si>
    <t>2016-043</t>
  </si>
  <si>
    <t>2016-048</t>
  </si>
  <si>
    <t>01/13/2016</t>
  </si>
  <si>
    <t>2016-049</t>
  </si>
  <si>
    <t>2016-050</t>
  </si>
  <si>
    <t>2016-051</t>
  </si>
  <si>
    <t>2016-056</t>
  </si>
  <si>
    <t>01/22/2016</t>
  </si>
  <si>
    <t>2016-057</t>
  </si>
  <si>
    <t>2016-058</t>
  </si>
  <si>
    <t>2016-059</t>
  </si>
  <si>
    <t>2016-061</t>
  </si>
  <si>
    <t>01/25/2016</t>
  </si>
  <si>
    <t>2016-064</t>
  </si>
  <si>
    <t>01/27/2016</t>
  </si>
  <si>
    <t>2016-065</t>
  </si>
  <si>
    <t>2016-066</t>
  </si>
  <si>
    <t>Supervisor truck</t>
  </si>
  <si>
    <t>Crew truck.</t>
  </si>
  <si>
    <t>2016-067</t>
  </si>
  <si>
    <t>02/10/2016</t>
  </si>
  <si>
    <t>2016-068</t>
  </si>
  <si>
    <t>2016-069</t>
  </si>
  <si>
    <t>10107371.605.105</t>
  </si>
  <si>
    <t>2016-070</t>
  </si>
  <si>
    <t>2016-071</t>
  </si>
  <si>
    <t>2016-072</t>
  </si>
  <si>
    <t>2016-073</t>
  </si>
  <si>
    <t>2016-074</t>
  </si>
  <si>
    <t>2016-075</t>
  </si>
  <si>
    <t>2016-076</t>
  </si>
  <si>
    <t>2016-077</t>
  </si>
  <si>
    <t>2016-078</t>
  </si>
  <si>
    <t>02/26/2016</t>
  </si>
  <si>
    <t>2016-079</t>
  </si>
  <si>
    <t>2016-080</t>
  </si>
  <si>
    <t>2016-081</t>
  </si>
  <si>
    <t>2016-082</t>
  </si>
  <si>
    <t>2016-083</t>
  </si>
  <si>
    <t>2016-084</t>
  </si>
  <si>
    <t>2016-085</t>
  </si>
  <si>
    <t>2016-086</t>
  </si>
  <si>
    <t>2016-087</t>
  </si>
  <si>
    <t>2016-088</t>
  </si>
  <si>
    <t>2016-089</t>
  </si>
  <si>
    <t>2016-090</t>
  </si>
  <si>
    <t>2016-091</t>
  </si>
  <si>
    <t>2016-092</t>
  </si>
  <si>
    <t>03/04/2016</t>
  </si>
  <si>
    <t>2016-093</t>
  </si>
  <si>
    <t>2016-094</t>
  </si>
  <si>
    <t>2016-095</t>
  </si>
  <si>
    <t>2016-097</t>
  </si>
  <si>
    <t>2016-098</t>
  </si>
  <si>
    <t>2016-099</t>
  </si>
  <si>
    <t>2016-100</t>
  </si>
  <si>
    <t>03/11/2016</t>
  </si>
  <si>
    <t>2016-101</t>
  </si>
  <si>
    <t>2016-104</t>
  </si>
  <si>
    <t>03/18/2016</t>
  </si>
  <si>
    <t>LEM 16-081</t>
  </si>
  <si>
    <t>LEM 16-080</t>
  </si>
  <si>
    <t>LEM 16-082</t>
  </si>
  <si>
    <t>LEM 16-083</t>
  </si>
  <si>
    <t>2016-105</t>
  </si>
  <si>
    <t>2016-106</t>
  </si>
  <si>
    <t>2016-107</t>
  </si>
  <si>
    <t>03/25/2016</t>
  </si>
  <si>
    <t>2016-108</t>
  </si>
  <si>
    <t>2016-110</t>
  </si>
  <si>
    <t>LEM 16-084</t>
  </si>
  <si>
    <t>LEM 16-087</t>
  </si>
  <si>
    <t>LEM 16-088</t>
  </si>
  <si>
    <t>2016-111</t>
  </si>
  <si>
    <t>LEM 16-089</t>
  </si>
  <si>
    <t>LEM 16-090</t>
  </si>
  <si>
    <t>LEM 16-091</t>
  </si>
  <si>
    <t>LEM 16-092</t>
  </si>
  <si>
    <t>2016-112</t>
  </si>
  <si>
    <t>LEM 16-085</t>
  </si>
  <si>
    <t>2016-114</t>
  </si>
  <si>
    <t>2016-115</t>
  </si>
  <si>
    <t>2016-116</t>
  </si>
  <si>
    <t>LEM 16-901</t>
  </si>
  <si>
    <t>LEM 16-902</t>
  </si>
  <si>
    <t>2016-117</t>
  </si>
  <si>
    <t>04/01/2016</t>
  </si>
  <si>
    <t>2016-118</t>
  </si>
  <si>
    <t>2016-119</t>
  </si>
  <si>
    <t>2016-120</t>
  </si>
  <si>
    <t>2016-121</t>
  </si>
  <si>
    <t>2016-122</t>
  </si>
  <si>
    <t>LEM 16-093</t>
  </si>
  <si>
    <t>2016-125</t>
  </si>
  <si>
    <t>LEM 16-095</t>
  </si>
  <si>
    <t>LEM 16-106</t>
  </si>
  <si>
    <t>2016-126</t>
  </si>
  <si>
    <t>LEM 16-096</t>
  </si>
  <si>
    <t>LEM 16-098</t>
  </si>
  <si>
    <t>2016-127</t>
  </si>
  <si>
    <t>LEM 16-099</t>
  </si>
  <si>
    <t>LEM 16-100</t>
  </si>
  <si>
    <t>LEM 16-101</t>
  </si>
  <si>
    <t>LEM 16-103</t>
  </si>
  <si>
    <t>2016-129</t>
  </si>
  <si>
    <t>Goose Neck Trailer.</t>
  </si>
  <si>
    <t>2016-130</t>
  </si>
  <si>
    <t>04/08/2016</t>
  </si>
  <si>
    <t>LEM 16-107</t>
  </si>
  <si>
    <t>2016-131</t>
  </si>
  <si>
    <t>LEM 16-108</t>
  </si>
  <si>
    <t>2016-132</t>
  </si>
  <si>
    <t>2016-133</t>
  </si>
  <si>
    <t>LEM 16-109</t>
  </si>
  <si>
    <t>LEM 16-110</t>
  </si>
  <si>
    <t>LEM 16-111</t>
  </si>
  <si>
    <t>2016-134</t>
  </si>
  <si>
    <t>LEM 16-112</t>
  </si>
  <si>
    <t>2016-135</t>
  </si>
  <si>
    <t>2016-136</t>
  </si>
  <si>
    <t>2016-137</t>
  </si>
  <si>
    <t>2016-139</t>
  </si>
  <si>
    <t>04/15/2016</t>
  </si>
  <si>
    <t>LEM 16-114</t>
  </si>
  <si>
    <t>LEM 16-115</t>
  </si>
  <si>
    <t>LEM 16-116</t>
  </si>
  <si>
    <t>2016-140</t>
  </si>
  <si>
    <t>2016-141</t>
  </si>
  <si>
    <t>2016-142</t>
  </si>
  <si>
    <t>2016-143</t>
  </si>
  <si>
    <t>2016-148</t>
  </si>
  <si>
    <t>05/04/2016</t>
  </si>
  <si>
    <t>2016-149</t>
  </si>
  <si>
    <t>2016-150</t>
  </si>
  <si>
    <t>2016-151</t>
  </si>
  <si>
    <t>2016-152</t>
  </si>
  <si>
    <t>2016-153</t>
  </si>
  <si>
    <t>2016-154</t>
  </si>
  <si>
    <t>2016-155</t>
  </si>
  <si>
    <t>2016-156</t>
  </si>
  <si>
    <t>2016-157</t>
  </si>
  <si>
    <t>2016-158</t>
  </si>
  <si>
    <t>2016-159</t>
  </si>
  <si>
    <t>LEM 16-118</t>
  </si>
  <si>
    <t>2016-161</t>
  </si>
  <si>
    <t>LEM 16-117</t>
  </si>
  <si>
    <t>LEM 16-120</t>
  </si>
  <si>
    <t>2016-162</t>
  </si>
  <si>
    <t>05/06/2016</t>
  </si>
  <si>
    <t>2016-163</t>
  </si>
  <si>
    <t>LEM 16-903</t>
  </si>
  <si>
    <t>LEM 16-904</t>
  </si>
  <si>
    <t>LEM 16-905</t>
  </si>
  <si>
    <t>LEM 16-906</t>
  </si>
  <si>
    <t>LEM 16-907</t>
  </si>
  <si>
    <t>LEM 16-908</t>
  </si>
  <si>
    <t>LEM 16-911</t>
  </si>
  <si>
    <t>2016-166</t>
  </si>
  <si>
    <t>2016-167</t>
  </si>
  <si>
    <t>2016-169</t>
  </si>
  <si>
    <t>2016-170</t>
  </si>
  <si>
    <t>2016-173</t>
  </si>
  <si>
    <t>05/13/2016</t>
  </si>
  <si>
    <t>2016-174</t>
  </si>
  <si>
    <t>2016-175</t>
  </si>
  <si>
    <t>2016-176</t>
  </si>
  <si>
    <t>2016-177</t>
  </si>
  <si>
    <t>2016-179</t>
  </si>
  <si>
    <t>05/20/2016</t>
  </si>
  <si>
    <t>2016-180</t>
  </si>
  <si>
    <t>2016-181</t>
  </si>
  <si>
    <t>2016-182</t>
  </si>
  <si>
    <t>2016-184</t>
  </si>
  <si>
    <t>05/27/2016</t>
  </si>
  <si>
    <t>LEM 16-132</t>
  </si>
  <si>
    <t>2016-185</t>
  </si>
  <si>
    <t>LEM 16-133</t>
  </si>
  <si>
    <t>LEM 16-135</t>
  </si>
  <si>
    <t>LEM 16-137</t>
  </si>
  <si>
    <t>2016-186</t>
  </si>
  <si>
    <t>LEM 16-134</t>
  </si>
  <si>
    <t>LEM 16-136</t>
  </si>
  <si>
    <t>LEM 16-138</t>
  </si>
  <si>
    <t>2016-187</t>
  </si>
  <si>
    <t>LEM 16-139</t>
  </si>
  <si>
    <t>LEM 16-140</t>
  </si>
  <si>
    <t>2016-188</t>
  </si>
  <si>
    <t>2016-189</t>
  </si>
  <si>
    <t>2016-190</t>
  </si>
  <si>
    <t>2016-191</t>
  </si>
  <si>
    <t>2016-192</t>
  </si>
  <si>
    <t>2016-196</t>
  </si>
  <si>
    <t>06/03/2016</t>
  </si>
  <si>
    <t>LEM 16-141</t>
  </si>
  <si>
    <t>LEM 16-142</t>
  </si>
  <si>
    <t>2016-197</t>
  </si>
  <si>
    <t>LEM 16-143</t>
  </si>
  <si>
    <t>2016-198</t>
  </si>
  <si>
    <t>LEM 16-144</t>
  </si>
  <si>
    <t>2016-199</t>
  </si>
  <si>
    <t>2016-200</t>
  </si>
  <si>
    <t>2016-201</t>
  </si>
  <si>
    <t>2016-202</t>
  </si>
  <si>
    <t>2016-203</t>
  </si>
  <si>
    <t>05/31/2016</t>
  </si>
  <si>
    <t>2016-205</t>
  </si>
  <si>
    <t>06/10/2016</t>
  </si>
  <si>
    <t>LEM 16-145</t>
  </si>
  <si>
    <t>2016-206</t>
  </si>
  <si>
    <t>LEM 16-146</t>
  </si>
  <si>
    <t>2016-209</t>
  </si>
  <si>
    <t>LEM 16-153</t>
  </si>
  <si>
    <t>2016-210</t>
  </si>
  <si>
    <t>2016-211</t>
  </si>
  <si>
    <t>2016-212</t>
  </si>
  <si>
    <t>2016-213</t>
  </si>
  <si>
    <t>2016-214</t>
  </si>
  <si>
    <t>2016-216</t>
  </si>
  <si>
    <t>06/23/2016</t>
  </si>
  <si>
    <t>2016-217</t>
  </si>
  <si>
    <t>2016-218</t>
  </si>
  <si>
    <t>2016-219</t>
  </si>
  <si>
    <t>2016-220</t>
  </si>
  <si>
    <t>2016-221</t>
  </si>
  <si>
    <t>2016-222</t>
  </si>
  <si>
    <t>2016-224</t>
  </si>
  <si>
    <t>06/27/2016</t>
  </si>
  <si>
    <t>LEM 16-919</t>
  </si>
  <si>
    <t>2016-225</t>
  </si>
  <si>
    <t>LEM 16-920</t>
  </si>
  <si>
    <t>2016-229</t>
  </si>
  <si>
    <t>2016-230</t>
  </si>
  <si>
    <t>2016-231</t>
  </si>
  <si>
    <t>2016-232</t>
  </si>
  <si>
    <t>2016-233</t>
  </si>
  <si>
    <t>2016-234</t>
  </si>
  <si>
    <t>06/05/2016</t>
  </si>
  <si>
    <t>LEM 16-909</t>
  </si>
  <si>
    <t>LEM 16-912</t>
  </si>
  <si>
    <t>LEM 16-914</t>
  </si>
  <si>
    <t>LEM 16-915</t>
  </si>
  <si>
    <t>LEM 16-918</t>
  </si>
  <si>
    <t>2016-235</t>
  </si>
  <si>
    <t>07/05/2016</t>
  </si>
  <si>
    <t>2016-236</t>
  </si>
  <si>
    <t>2016-237</t>
  </si>
  <si>
    <t>2016-238</t>
  </si>
  <si>
    <t>2016-240</t>
  </si>
  <si>
    <t>Gooseneck Trailer.</t>
  </si>
  <si>
    <t>Tandem Trailer</t>
  </si>
  <si>
    <t>2016-242</t>
  </si>
  <si>
    <t>07/08/2016</t>
  </si>
  <si>
    <t>2016-243</t>
  </si>
  <si>
    <t>LEM 16-164</t>
  </si>
  <si>
    <t>2016-244</t>
  </si>
  <si>
    <t>2016-245</t>
  </si>
  <si>
    <t>2016-246</t>
  </si>
  <si>
    <t>2016-249</t>
  </si>
  <si>
    <t>07/15/2016</t>
  </si>
  <si>
    <t>2016-250</t>
  </si>
  <si>
    <t>2016-251</t>
  </si>
  <si>
    <t>2016-252</t>
  </si>
  <si>
    <t>2016-253</t>
  </si>
  <si>
    <t>2016-255</t>
  </si>
  <si>
    <t>07/25/2016</t>
  </si>
  <si>
    <t>2016-258</t>
  </si>
  <si>
    <t>LEM 16-170</t>
  </si>
  <si>
    <t>2016-260</t>
  </si>
  <si>
    <t>2016-261</t>
  </si>
  <si>
    <t>2016-262</t>
  </si>
  <si>
    <t>2016-263</t>
  </si>
  <si>
    <t>2016-264</t>
  </si>
  <si>
    <t>07/29/2016</t>
  </si>
  <si>
    <t>2016-265</t>
  </si>
  <si>
    <t>2016-266</t>
  </si>
  <si>
    <t>2016-267</t>
  </si>
  <si>
    <t>2016-268</t>
  </si>
  <si>
    <t>2016-269</t>
  </si>
  <si>
    <t>2016-276</t>
  </si>
  <si>
    <t>08/05/2016</t>
  </si>
  <si>
    <t>LEM 16-178</t>
  </si>
  <si>
    <t>LEM 16-180</t>
  </si>
  <si>
    <t>2016-282</t>
  </si>
  <si>
    <t>LEM 16-193</t>
  </si>
  <si>
    <t>2016-284</t>
  </si>
  <si>
    <t>LEM 16-198</t>
  </si>
  <si>
    <t>LEM 16-201</t>
  </si>
  <si>
    <t>LEM 16-203</t>
  </si>
  <si>
    <t>LEM 16-204</t>
  </si>
  <si>
    <t>2016-288</t>
  </si>
  <si>
    <t>LEM 16-208</t>
  </si>
  <si>
    <t>2016-289</t>
  </si>
  <si>
    <t>2016-290</t>
  </si>
  <si>
    <t>2016-291</t>
  </si>
  <si>
    <t>2016-292</t>
  </si>
  <si>
    <t>2016-293</t>
  </si>
  <si>
    <t>2016-294</t>
  </si>
  <si>
    <t>2016-295</t>
  </si>
  <si>
    <t>2016-296</t>
  </si>
  <si>
    <t>2016-297</t>
  </si>
  <si>
    <t>2016-298</t>
  </si>
  <si>
    <t>08/19/2016</t>
  </si>
  <si>
    <t>LEM 16-916</t>
  </si>
  <si>
    <t>2016-299</t>
  </si>
  <si>
    <t>08/12/2016</t>
  </si>
  <si>
    <t>2016-300</t>
  </si>
  <si>
    <t>2016-301</t>
  </si>
  <si>
    <t>2016-302</t>
  </si>
  <si>
    <t>2016-303</t>
  </si>
  <si>
    <t>2016-304</t>
  </si>
  <si>
    <t>2016-305</t>
  </si>
  <si>
    <t>2016-307</t>
  </si>
  <si>
    <t>LEM 16-212</t>
  </si>
  <si>
    <t>LEM 16-216</t>
  </si>
  <si>
    <t>2016-311</t>
  </si>
  <si>
    <t>2016-312</t>
  </si>
  <si>
    <t>2016-313</t>
  </si>
  <si>
    <t>2016-314</t>
  </si>
  <si>
    <t>2016-315</t>
  </si>
  <si>
    <t>2016-318</t>
  </si>
  <si>
    <t>08/26/2016</t>
  </si>
  <si>
    <t>2016-319</t>
  </si>
  <si>
    <t>2016-320</t>
  </si>
  <si>
    <t>2016-321</t>
  </si>
  <si>
    <t>2016-322</t>
  </si>
  <si>
    <t>2016-323</t>
  </si>
  <si>
    <t>09/06/2016</t>
  </si>
  <si>
    <t>2016-324</t>
  </si>
  <si>
    <t>10107371.6030.105</t>
  </si>
  <si>
    <t>2016-325</t>
  </si>
  <si>
    <t>2016-326</t>
  </si>
  <si>
    <t>2016-327</t>
  </si>
  <si>
    <t>2016-329</t>
  </si>
  <si>
    <t>LEM 16-230</t>
  </si>
  <si>
    <t>2016-331</t>
  </si>
  <si>
    <t>09/09/2016</t>
  </si>
  <si>
    <t>Crew Van</t>
  </si>
  <si>
    <t>2016-335</t>
  </si>
  <si>
    <t>2016-336</t>
  </si>
  <si>
    <t>2016-337</t>
  </si>
  <si>
    <t>2016-338</t>
  </si>
  <si>
    <t>2016-339</t>
  </si>
  <si>
    <t>2016-340</t>
  </si>
  <si>
    <t>10/31/2016</t>
  </si>
  <si>
    <t>LEM 16-924</t>
  </si>
  <si>
    <t>LEM 16-925</t>
  </si>
  <si>
    <t>2016-341</t>
  </si>
  <si>
    <t>LEM 16-926</t>
  </si>
  <si>
    <t>LEM 16-927</t>
  </si>
  <si>
    <t>LEM 16-928</t>
  </si>
  <si>
    <t>LEM 16-929</t>
  </si>
  <si>
    <t>2016-343</t>
  </si>
  <si>
    <t>09/16/2016</t>
  </si>
  <si>
    <t>2016-344</t>
  </si>
  <si>
    <t>2016-345</t>
  </si>
  <si>
    <t>2016-346</t>
  </si>
  <si>
    <t>2016-347</t>
  </si>
  <si>
    <t>2016-348</t>
  </si>
  <si>
    <t>09/22/2016</t>
  </si>
  <si>
    <t>LEM 16-930</t>
  </si>
  <si>
    <t>2016-349</t>
  </si>
  <si>
    <t>LEM 16-931</t>
  </si>
  <si>
    <t>2016-353</t>
  </si>
  <si>
    <t>09/23/2016</t>
  </si>
  <si>
    <t>LEM 16-240</t>
  </si>
  <si>
    <t>LEM 16-241</t>
  </si>
  <si>
    <t>LEM 16-242</t>
  </si>
  <si>
    <t>LEM 16-243</t>
  </si>
  <si>
    <t>LEM 16-246</t>
  </si>
  <si>
    <t>LEM 16-247</t>
  </si>
  <si>
    <t>LEM 16-248</t>
  </si>
  <si>
    <t>2016-354</t>
  </si>
  <si>
    <t>LEM 16-244</t>
  </si>
  <si>
    <t>2016-356</t>
  </si>
  <si>
    <t>2016-357</t>
  </si>
  <si>
    <t>2016-358</t>
  </si>
  <si>
    <t>2016-359</t>
  </si>
  <si>
    <t>2016-360</t>
  </si>
  <si>
    <t>2016-361</t>
  </si>
  <si>
    <t>09/30/2016</t>
  </si>
  <si>
    <t>LEM 16-249</t>
  </si>
  <si>
    <t>LEM 16-250</t>
  </si>
  <si>
    <t>LEM 16-251</t>
  </si>
  <si>
    <t>LEM 16-253</t>
  </si>
  <si>
    <t>LEM 16-255</t>
  </si>
  <si>
    <t>2016-362</t>
  </si>
  <si>
    <t>LEM 16-252</t>
  </si>
  <si>
    <t>2016-364</t>
  </si>
  <si>
    <t>2016-365</t>
  </si>
  <si>
    <t>2016-366</t>
  </si>
  <si>
    <t>2016-367</t>
  </si>
  <si>
    <t>2016-368</t>
  </si>
  <si>
    <t>2016-370</t>
  </si>
  <si>
    <t>10/07/2016</t>
  </si>
  <si>
    <t>LEM 16-259</t>
  </si>
  <si>
    <t>LEM 16-256</t>
  </si>
  <si>
    <t>LEM 16-258</t>
  </si>
  <si>
    <t>2016-371</t>
  </si>
  <si>
    <t>10/17/2016</t>
  </si>
  <si>
    <t>2016-372</t>
  </si>
  <si>
    <t>2016-373</t>
  </si>
  <si>
    <t>2016-374</t>
  </si>
  <si>
    <t>2016-375</t>
  </si>
  <si>
    <t>10107371.6010.105</t>
  </si>
  <si>
    <t>6010</t>
  </si>
  <si>
    <t>2016-376</t>
  </si>
  <si>
    <t>2016-377</t>
  </si>
  <si>
    <t>2016-378</t>
  </si>
  <si>
    <t>LEM 16-260</t>
  </si>
  <si>
    <t>2016-379</t>
  </si>
  <si>
    <t>2016-380</t>
  </si>
  <si>
    <t>2016-381</t>
  </si>
  <si>
    <t>10/20/2016</t>
  </si>
  <si>
    <t>Gooseneck Equipment Trailer.</t>
  </si>
  <si>
    <t>2016-383</t>
  </si>
  <si>
    <t>10/21/2016</t>
  </si>
  <si>
    <t>2016-384</t>
  </si>
  <si>
    <t>2016-385</t>
  </si>
  <si>
    <t>2016-386</t>
  </si>
  <si>
    <t>2016-387</t>
  </si>
  <si>
    <t>2016-388</t>
  </si>
  <si>
    <t>10/28/2016</t>
  </si>
  <si>
    <t>LEM 16-264</t>
  </si>
  <si>
    <t>2016-389</t>
  </si>
  <si>
    <t>2016-390</t>
  </si>
  <si>
    <t>2016-391</t>
  </si>
  <si>
    <t>2016-392</t>
  </si>
  <si>
    <t>2016-393</t>
  </si>
  <si>
    <t>2016-394</t>
  </si>
  <si>
    <t>LEM 16-932</t>
  </si>
  <si>
    <t>2016-395</t>
  </si>
  <si>
    <t>2016-396</t>
  </si>
  <si>
    <t>2016-397</t>
  </si>
  <si>
    <t>LEM 16-263</t>
  </si>
  <si>
    <t>2016-399</t>
  </si>
  <si>
    <t>LEM 16-266</t>
  </si>
  <si>
    <t>2016-400</t>
  </si>
  <si>
    <t>LEM 16-267</t>
  </si>
  <si>
    <t>2016-401</t>
  </si>
  <si>
    <t>2016-402</t>
  </si>
  <si>
    <t>2016-403</t>
  </si>
  <si>
    <t>2016-404</t>
  </si>
  <si>
    <t>2016-405</t>
  </si>
  <si>
    <t>2016-408</t>
  </si>
  <si>
    <t>2017-003</t>
  </si>
  <si>
    <t>11/21/2016</t>
  </si>
  <si>
    <t>LEM 17-003</t>
  </si>
  <si>
    <t>2017-004</t>
  </si>
  <si>
    <t>2017-005</t>
  </si>
  <si>
    <t>2017-006</t>
  </si>
  <si>
    <t>11/25/2016</t>
  </si>
  <si>
    <t>2017-007</t>
  </si>
  <si>
    <t>2017-008</t>
  </si>
  <si>
    <t>11/24/2016</t>
  </si>
  <si>
    <t>2017-009</t>
  </si>
  <si>
    <t>2017-010</t>
  </si>
  <si>
    <t>2017-011</t>
  </si>
  <si>
    <t>10107371</t>
  </si>
  <si>
    <t>2017-012</t>
  </si>
  <si>
    <t>2017-013</t>
  </si>
  <si>
    <t>2017-014</t>
  </si>
  <si>
    <t>12/23/2016</t>
  </si>
  <si>
    <t>2017-015</t>
  </si>
  <si>
    <t>2017-016</t>
  </si>
  <si>
    <t>2017-017</t>
  </si>
  <si>
    <t>2017-018</t>
  </si>
  <si>
    <t>2017-020</t>
  </si>
  <si>
    <t>12/02/2016</t>
  </si>
  <si>
    <t>2017-022</t>
  </si>
  <si>
    <t>LEM 17-012</t>
  </si>
  <si>
    <t>LEM 17-013</t>
  </si>
  <si>
    <t>2017-023</t>
  </si>
  <si>
    <t>LEM 17-007</t>
  </si>
  <si>
    <t>2017-024</t>
  </si>
  <si>
    <t>LEM 17-008</t>
  </si>
  <si>
    <t>2017-026</t>
  </si>
  <si>
    <t>2017-027</t>
  </si>
  <si>
    <t>2017-028</t>
  </si>
  <si>
    <t>2017-029</t>
  </si>
  <si>
    <t>2017-030</t>
  </si>
  <si>
    <t>2017-031</t>
  </si>
  <si>
    <t>12/12/2016</t>
  </si>
  <si>
    <t>2017-032</t>
  </si>
  <si>
    <t>2017-033</t>
  </si>
  <si>
    <t>2017-034</t>
  </si>
  <si>
    <t>2017-035</t>
  </si>
  <si>
    <t>2017-042</t>
  </si>
  <si>
    <t>12/20/2016</t>
  </si>
  <si>
    <t>2017-043</t>
  </si>
  <si>
    <t>2017-044</t>
  </si>
  <si>
    <t>2017-045</t>
  </si>
  <si>
    <t>2017-046</t>
  </si>
  <si>
    <t>2017-047</t>
  </si>
  <si>
    <t>12/16/2016</t>
  </si>
  <si>
    <t>2017-048</t>
  </si>
  <si>
    <t>2017-049</t>
  </si>
  <si>
    <t>2017-050</t>
  </si>
  <si>
    <t>2017-051</t>
  </si>
  <si>
    <t>2017-052</t>
  </si>
  <si>
    <t>LEM 17-020</t>
  </si>
  <si>
    <t>Total:  6,992,123.67</t>
  </si>
  <si>
    <t>Total Number of Charges: 518</t>
  </si>
  <si>
    <t>From/To Dates: 01/01/2015 - 12/31/2015</t>
  </si>
  <si>
    <t>15-M001</t>
  </si>
  <si>
    <t>06/04/2015</t>
  </si>
  <si>
    <t>Contracting Services</t>
  </si>
  <si>
    <t>15-M007</t>
  </si>
  <si>
    <t>06/24/2015</t>
  </si>
  <si>
    <t>15-M009</t>
  </si>
  <si>
    <t>06/25/2015</t>
  </si>
  <si>
    <t>15-M010</t>
  </si>
  <si>
    <t>06/29/2015</t>
  </si>
  <si>
    <t>15-M030</t>
  </si>
  <si>
    <t>08/06/2015</t>
  </si>
  <si>
    <t>15-M031</t>
  </si>
  <si>
    <t>08/07/2015</t>
  </si>
  <si>
    <t>15-M032</t>
  </si>
  <si>
    <t>15-M035</t>
  </si>
  <si>
    <t>08/08/2015</t>
  </si>
  <si>
    <t>15-M038</t>
  </si>
  <si>
    <t>08/09/2015</t>
  </si>
  <si>
    <t>15-M040</t>
  </si>
  <si>
    <t>08/10/2015</t>
  </si>
  <si>
    <t>15-M051</t>
  </si>
  <si>
    <t>07/25/2015</t>
  </si>
  <si>
    <t>15-M052</t>
  </si>
  <si>
    <t>15-M053</t>
  </si>
  <si>
    <t>07/26/2015</t>
  </si>
  <si>
    <t>15-M082</t>
  </si>
  <si>
    <t>08/31/2015</t>
  </si>
  <si>
    <t>15-M101</t>
  </si>
  <si>
    <t>09/19/2015</t>
  </si>
  <si>
    <t>15-M119</t>
  </si>
  <si>
    <t>09/27/2015</t>
  </si>
  <si>
    <t>15-M135A</t>
  </si>
  <si>
    <t>10/03/2015</t>
  </si>
  <si>
    <t>15-M139A</t>
  </si>
  <si>
    <t>10/05/2015</t>
  </si>
  <si>
    <t>15-M143</t>
  </si>
  <si>
    <t>10/07/2015</t>
  </si>
  <si>
    <t>15-M145</t>
  </si>
  <si>
    <t>10/08/2015</t>
  </si>
  <si>
    <t>2015-001</t>
  </si>
  <si>
    <t>07/14/2015</t>
  </si>
  <si>
    <t>Credit no. 2015-001 Trucks</t>
  </si>
  <si>
    <t>2015-181</t>
  </si>
  <si>
    <t>01/22/2015</t>
  </si>
  <si>
    <t>2015-186</t>
  </si>
  <si>
    <t>01/27/2015</t>
  </si>
  <si>
    <t>2015-204</t>
  </si>
  <si>
    <t>02/06/2015</t>
  </si>
  <si>
    <t>2015-205</t>
  </si>
  <si>
    <t>2015-206</t>
  </si>
  <si>
    <t>2015-209</t>
  </si>
  <si>
    <t>2015-224</t>
  </si>
  <si>
    <t>02/28/2015</t>
  </si>
  <si>
    <t>6270</t>
  </si>
  <si>
    <t>2015-232</t>
  </si>
  <si>
    <t>2015-236</t>
  </si>
  <si>
    <t>03/09/2015</t>
  </si>
  <si>
    <t>Product/Service</t>
  </si>
  <si>
    <t>6910</t>
  </si>
  <si>
    <t>2015-240</t>
  </si>
  <si>
    <t>03/13/2015</t>
  </si>
  <si>
    <t>2015-241</t>
  </si>
  <si>
    <t>03/20/2015</t>
  </si>
  <si>
    <t>2015-243</t>
  </si>
  <si>
    <t>03/16/2015</t>
  </si>
  <si>
    <t>2015-244</t>
  </si>
  <si>
    <t>2015-251</t>
  </si>
  <si>
    <t>2015-256</t>
  </si>
  <si>
    <t>04/10/2015</t>
  </si>
  <si>
    <t>2015-258</t>
  </si>
  <si>
    <t>04/02/2015</t>
  </si>
  <si>
    <t>2015-259</t>
  </si>
  <si>
    <t>03/31/2015</t>
  </si>
  <si>
    <t>2015-260</t>
  </si>
  <si>
    <t>2015-261</t>
  </si>
  <si>
    <t>03/29/2015</t>
  </si>
  <si>
    <t>2015-262</t>
  </si>
  <si>
    <t>2015-263</t>
  </si>
  <si>
    <t>2015-268</t>
  </si>
  <si>
    <t>2015-269</t>
  </si>
  <si>
    <t>03/28/2015</t>
  </si>
  <si>
    <t>2015-270</t>
  </si>
  <si>
    <t>04/06/2015</t>
  </si>
  <si>
    <t>2015-272</t>
  </si>
  <si>
    <t>04/01/2015</t>
  </si>
  <si>
    <t>2015-274</t>
  </si>
  <si>
    <t>04/15/2015</t>
  </si>
  <si>
    <t>2015-275</t>
  </si>
  <si>
    <t>04/16/2015</t>
  </si>
  <si>
    <t>2015-280</t>
  </si>
  <si>
    <t>04/18/2015</t>
  </si>
  <si>
    <t>2015-281</t>
  </si>
  <si>
    <t>04/17/2015</t>
  </si>
  <si>
    <t>2015-282</t>
  </si>
  <si>
    <t>04/20/2015</t>
  </si>
  <si>
    <t>2015-286</t>
  </si>
  <si>
    <t>06/19/2015</t>
  </si>
  <si>
    <t>2015-287</t>
  </si>
  <si>
    <t>2015-288</t>
  </si>
  <si>
    <t>2015-289</t>
  </si>
  <si>
    <t>2015-290</t>
  </si>
  <si>
    <t>2015-291</t>
  </si>
  <si>
    <t>2015-292</t>
  </si>
  <si>
    <t>2015-293</t>
  </si>
  <si>
    <t>2015-294</t>
  </si>
  <si>
    <t>2015-295</t>
  </si>
  <si>
    <t>2015-296</t>
  </si>
  <si>
    <t>2015-297</t>
  </si>
  <si>
    <t>2015-298</t>
  </si>
  <si>
    <t>2015-299</t>
  </si>
  <si>
    <t>2015-306</t>
  </si>
  <si>
    <t>2015-307</t>
  </si>
  <si>
    <t>2015-308</t>
  </si>
  <si>
    <t>2015-315</t>
  </si>
  <si>
    <t>07/22/2015</t>
  </si>
  <si>
    <t>2015-316</t>
  </si>
  <si>
    <t>06/18/2015</t>
  </si>
  <si>
    <t>2015-317</t>
  </si>
  <si>
    <t>2015-318</t>
  </si>
  <si>
    <t>06/11/2015</t>
  </si>
  <si>
    <t>2015-319</t>
  </si>
  <si>
    <t>2015-320</t>
  </si>
  <si>
    <t>Supervisors Truck</t>
  </si>
  <si>
    <t>Picket Trucks</t>
  </si>
  <si>
    <t>2015-323</t>
  </si>
  <si>
    <t>06/30/2015</t>
  </si>
  <si>
    <t>Supervisor Trucks</t>
  </si>
  <si>
    <t>Picker trucks.</t>
  </si>
  <si>
    <t>2015-325</t>
  </si>
  <si>
    <t>Urban Scaffolding Ltd.</t>
  </si>
  <si>
    <t>Venture Bld. Supplies Ltd.</t>
  </si>
  <si>
    <t>2015-329</t>
  </si>
  <si>
    <t>2015-330</t>
  </si>
  <si>
    <t>10107371.6090.105</t>
  </si>
  <si>
    <t>6090</t>
  </si>
  <si>
    <t>2015-331</t>
  </si>
  <si>
    <t>07/03/2015</t>
  </si>
  <si>
    <t>2015-332</t>
  </si>
  <si>
    <t>07/31/2015</t>
  </si>
  <si>
    <t>2015-333</t>
  </si>
  <si>
    <t>2015-334</t>
  </si>
  <si>
    <t>2015-335</t>
  </si>
  <si>
    <t>2015-336</t>
  </si>
  <si>
    <t>2015-337</t>
  </si>
  <si>
    <t>2015-338</t>
  </si>
  <si>
    <t>07/04/2015</t>
  </si>
  <si>
    <t>2015-339</t>
  </si>
  <si>
    <t>2015-340</t>
  </si>
  <si>
    <t>2015-341</t>
  </si>
  <si>
    <t>2015-342</t>
  </si>
  <si>
    <t>2015-355</t>
  </si>
  <si>
    <t>Acklands</t>
  </si>
  <si>
    <t>2015-356</t>
  </si>
  <si>
    <t>07/11/2015</t>
  </si>
  <si>
    <t>2015-357</t>
  </si>
  <si>
    <t>2015-358</t>
  </si>
  <si>
    <t>101073711.6090.105</t>
  </si>
  <si>
    <t>2015-359</t>
  </si>
  <si>
    <t>2015-360</t>
  </si>
  <si>
    <t>2015-361</t>
  </si>
  <si>
    <t>2015-362</t>
  </si>
  <si>
    <t>07/16/2015</t>
  </si>
  <si>
    <t>2015-363</t>
  </si>
  <si>
    <t>2015-364</t>
  </si>
  <si>
    <t>2015-365</t>
  </si>
  <si>
    <t>08/11/2015</t>
  </si>
  <si>
    <t>2015-366</t>
  </si>
  <si>
    <t>2015-367</t>
  </si>
  <si>
    <t>2015-368</t>
  </si>
  <si>
    <t>2015-369</t>
  </si>
  <si>
    <t>2015-370</t>
  </si>
  <si>
    <t>2015-371</t>
  </si>
  <si>
    <t>2015-374</t>
  </si>
  <si>
    <t>2015-375</t>
  </si>
  <si>
    <t>2015-376</t>
  </si>
  <si>
    <t>2015-377</t>
  </si>
  <si>
    <t>2015-378</t>
  </si>
  <si>
    <t>2015-379</t>
  </si>
  <si>
    <t>2015-380</t>
  </si>
  <si>
    <t>2015-381</t>
  </si>
  <si>
    <t>2015-382</t>
  </si>
  <si>
    <t>08/23/2015</t>
  </si>
  <si>
    <t>10107371.6090.120</t>
  </si>
  <si>
    <t>2015-383</t>
  </si>
  <si>
    <t>2015-384</t>
  </si>
  <si>
    <t>2015-385</t>
  </si>
  <si>
    <t>10107371.6030.145</t>
  </si>
  <si>
    <t>145</t>
  </si>
  <si>
    <t>10107371.6050.103</t>
  </si>
  <si>
    <t>2015-386</t>
  </si>
  <si>
    <t>2015-387</t>
  </si>
  <si>
    <t>2015-388</t>
  </si>
  <si>
    <t>2015-389</t>
  </si>
  <si>
    <t>2015-390</t>
  </si>
  <si>
    <t>2015-391</t>
  </si>
  <si>
    <t>10107371.6020.105</t>
  </si>
  <si>
    <t>2015-392</t>
  </si>
  <si>
    <t>2015-393</t>
  </si>
  <si>
    <t>2015-395</t>
  </si>
  <si>
    <t>Oxy Pro Invoice</t>
  </si>
  <si>
    <t>Urban Scaffolding</t>
  </si>
  <si>
    <t>2015-396</t>
  </si>
  <si>
    <t>09/10/2015</t>
  </si>
  <si>
    <t>2015-397</t>
  </si>
  <si>
    <t>2015-398</t>
  </si>
  <si>
    <t>2015-399</t>
  </si>
  <si>
    <t>2015-400</t>
  </si>
  <si>
    <t>2015-401</t>
  </si>
  <si>
    <t>2015-402</t>
  </si>
  <si>
    <t>2015-403</t>
  </si>
  <si>
    <t>09/13/2015</t>
  </si>
  <si>
    <t>2015-404</t>
  </si>
  <si>
    <t>2015-405</t>
  </si>
  <si>
    <t>2015-406</t>
  </si>
  <si>
    <t>09/14/2015</t>
  </si>
  <si>
    <t>2015-407</t>
  </si>
  <si>
    <t>09/23/2015</t>
  </si>
  <si>
    <t>2015-408</t>
  </si>
  <si>
    <t>09/24/2015</t>
  </si>
  <si>
    <t>Acklands Grainger</t>
  </si>
  <si>
    <t>Pickford</t>
  </si>
  <si>
    <t>2015-409</t>
  </si>
  <si>
    <t>Inovator Industrial Services</t>
  </si>
  <si>
    <t>2015-410</t>
  </si>
  <si>
    <t>09/30/2015</t>
  </si>
  <si>
    <t>Bob Cat Trailer</t>
  </si>
  <si>
    <t>2015-411</t>
  </si>
  <si>
    <t>10/10/2015</t>
  </si>
  <si>
    <t>2015-412</t>
  </si>
  <si>
    <t>2015-413</t>
  </si>
  <si>
    <t>2015-414</t>
  </si>
  <si>
    <t>2015-415</t>
  </si>
  <si>
    <t>2015-416</t>
  </si>
  <si>
    <t>2015-417</t>
  </si>
  <si>
    <t>2015-418</t>
  </si>
  <si>
    <t>2015-419</t>
  </si>
  <si>
    <t>2015-420</t>
  </si>
  <si>
    <t>2015-421</t>
  </si>
  <si>
    <t>2015-422</t>
  </si>
  <si>
    <t>10/17/2015</t>
  </si>
  <si>
    <t>Bobcat Trailer</t>
  </si>
  <si>
    <t>6100</t>
  </si>
  <si>
    <t>2015-433</t>
  </si>
  <si>
    <t>10/31/2015</t>
  </si>
  <si>
    <t>2015-436</t>
  </si>
  <si>
    <t>2015-438</t>
  </si>
  <si>
    <t>2015-439</t>
  </si>
  <si>
    <t>2015-440</t>
  </si>
  <si>
    <t>2015-441</t>
  </si>
  <si>
    <t>11/06/2015</t>
  </si>
  <si>
    <t>2015-442</t>
  </si>
  <si>
    <t>2015-443</t>
  </si>
  <si>
    <t>2015-444</t>
  </si>
  <si>
    <t>2015-448</t>
  </si>
  <si>
    <t>2015-449</t>
  </si>
  <si>
    <t>2015-451</t>
  </si>
  <si>
    <t>2015-452</t>
  </si>
  <si>
    <t>2015-459</t>
  </si>
  <si>
    <t>2015-461</t>
  </si>
  <si>
    <t>2015-462</t>
  </si>
  <si>
    <t>Apex Distribution Inc.</t>
  </si>
  <si>
    <t>2015-463</t>
  </si>
  <si>
    <t>Acklands Garinger</t>
  </si>
  <si>
    <t>2015-464</t>
  </si>
  <si>
    <t>Apex Distribution &amp; Pickford</t>
  </si>
  <si>
    <t>2015-475</t>
  </si>
  <si>
    <t>2016-001</t>
  </si>
  <si>
    <t>11/21/2015</t>
  </si>
  <si>
    <t>2016-002</t>
  </si>
  <si>
    <t>2016-003</t>
  </si>
  <si>
    <t>2016-004</t>
  </si>
  <si>
    <t>2016-005</t>
  </si>
  <si>
    <t>2016-006</t>
  </si>
  <si>
    <t>2016-007</t>
  </si>
  <si>
    <t>2016-008</t>
  </si>
  <si>
    <t>2016-009</t>
  </si>
  <si>
    <t>2016-010</t>
  </si>
  <si>
    <t>12/07/2015</t>
  </si>
  <si>
    <t>2016-011</t>
  </si>
  <si>
    <t>2016-012</t>
  </si>
  <si>
    <t>2016-013</t>
  </si>
  <si>
    <t>2016-014</t>
  </si>
  <si>
    <t>12/14/2015</t>
  </si>
  <si>
    <t>2016-015</t>
  </si>
  <si>
    <t>2016-016</t>
  </si>
  <si>
    <t>2016-017</t>
  </si>
  <si>
    <t>2016-018</t>
  </si>
  <si>
    <t>2016-019</t>
  </si>
  <si>
    <t>12/15/2015</t>
  </si>
  <si>
    <t>2016-020</t>
  </si>
  <si>
    <t>2016-021</t>
  </si>
  <si>
    <t>2016-022</t>
  </si>
  <si>
    <t>2016-027</t>
  </si>
  <si>
    <t>12/19/2015</t>
  </si>
  <si>
    <t>2016-029</t>
  </si>
  <si>
    <t>12/21/2015</t>
  </si>
  <si>
    <t>Supervisor truck.</t>
  </si>
  <si>
    <t>Bob cat trailer.</t>
  </si>
  <si>
    <t>2016-030</t>
  </si>
  <si>
    <t>Gooseneck Equipment trailer</t>
  </si>
  <si>
    <t>2016-035</t>
  </si>
  <si>
    <t>12/22/2015</t>
  </si>
  <si>
    <t>Total:  3,983,974.58</t>
  </si>
  <si>
    <t>Total Number of Charges: 360</t>
  </si>
  <si>
    <t>did not use ADP #'s, this used Essbase #'s which include other spend not just Maintenance</t>
  </si>
  <si>
    <t>From/To Dates: 01/01/2018 - 08/31/2018</t>
  </si>
  <si>
    <t>Subtotal:  641,117.24</t>
  </si>
  <si>
    <t>Total:  4,154,445.74</t>
  </si>
  <si>
    <t>Total Number of Charges: 741</t>
  </si>
  <si>
    <t>Not available prior to Jan 2018</t>
  </si>
  <si>
    <t>Field Level Hazard Assessments</t>
  </si>
  <si>
    <t>On Site Projects Operational Feedback / Updates</t>
  </si>
  <si>
    <t>Source: ADP Open Invoice - Spend Analysis - Kirby AFE for Maintenance only. See "Kirby Maintenance ADP" tab</t>
  </si>
  <si>
    <t>For Supplier, use the On Site Projects without the *</t>
  </si>
  <si>
    <t>Maintenance Only Spend</t>
  </si>
  <si>
    <t>Capital Projects &amp; Construction</t>
  </si>
  <si>
    <t>Total Essbase Spend - All OnSite</t>
  </si>
  <si>
    <t>- Staff retention – Has been an issue for leadership roles, looking for mitigation plan (succession planning)</t>
  </si>
  <si>
    <t>- Start/Stop &amp; break times – These need to be better identified &amp; enforced</t>
  </si>
  <si>
    <t>- Successful Contract Clarification exercise now executed and better aligned to other Maintenance Contractors</t>
  </si>
  <si>
    <t>- Good Q1/Q2 start to value-focus initiatives, including value log and mindset</t>
  </si>
  <si>
    <t>- OSP Staff moral seems to be very low – looking for mitigation plan from OSP corporate</t>
  </si>
  <si>
    <t>Recordables:
- April 2018: Muscle strain (moving boxes)
 - August 2018: Ankle strain - stepping out of truck onto matting - delayed reporting
Actions taken: Awareness On Site. Reporting processes improved.</t>
  </si>
  <si>
    <t>Total # of Repairs
Target: 0</t>
  </si>
  <si>
    <t>Reduced from $3k to $1.8k per month</t>
  </si>
  <si>
    <t>Reduced cross-over time</t>
  </si>
  <si>
    <t>Adjust manpower to work load</t>
  </si>
  <si>
    <t>Efficiency and usage</t>
  </si>
  <si>
    <t>8) Break-time efficiency management</t>
  </si>
  <si>
    <t>Productivity and time-on-tools</t>
  </si>
  <si>
    <t xml:space="preserve"> - On track to Increase from Q1 on FLHA's
 - Increase of site inspections by foreman
 - Corrective actions being documented and corrected in a timely manner
 - Near miss reporting is improving</t>
  </si>
  <si>
    <t>- Weekly staffing report – email to CNRL site management</t>
  </si>
  <si>
    <t>- Resource availability tracker &amp; work order closure (timely &amp; detailed) – this needs to be more consistent</t>
  </si>
  <si>
    <t xml:space="preserve">- Vehicle management – sense over allocation of vehicles – 2 – 3 trucks observed sitting in parking lot </t>
  </si>
  <si>
    <t xml:space="preserve">- Invoice approval time-lines: Opportunity to work togetherto keep invoice approvals current. </t>
  </si>
  <si>
    <t>- Vehicle Management: Support from Canadian Natural on working together</t>
  </si>
  <si>
    <t>6) Optimize Pipefitter / Journeyman apprentice ratio</t>
  </si>
  <si>
    <t>Ratio increase of apprentices</t>
  </si>
  <si>
    <t>Not Tracked</t>
  </si>
  <si>
    <t>7) Fuel consumption through idling reduction</t>
  </si>
  <si>
    <t>Work Orders Completed / Schedule Compliance / Break-in Compliance / Facility Change Requests (FCR's) Completed</t>
  </si>
  <si>
    <t>Future SRM KPI's: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</si>
</sst>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8" formatCode="&quot;$&quot;#,##0.00_);[Red]\(&quot;$&quot;#,##0.00\)"/>
    <numFmt numFmtId="164" formatCode="#,##0%_);[Red]\(#,##0%\)"/>
    <numFmt numFmtId="165" formatCode="0.00000000000000%"/>
    <numFmt numFmtId="166" formatCode="#,##0.0"/>
    <numFmt numFmtId="167" formatCode="#,##0.00;\ \(#,##0.00\)"/>
  </numFmts>
  <fonts count="14" x14ac:knownFonts="1">
    <font>
      <sz val="11"/>
      <color theme="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.5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2" fillId="0" borderId="0"/>
  </cellStyleXfs>
  <cellXfs count="263">
    <xf numFmtId="0" fontId="0" fillId="0" borderId="0" xfId="0"/>
    <xf numFmtId="17" fontId="0" fillId="0" borderId="0" xfId="0" applyNumberFormat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0" borderId="0" xfId="0" applyFont="1"/>
    <xf numFmtId="3" fontId="1" fillId="0" borderId="0" xfId="0" applyNumberFormat="1" applyFont="1"/>
    <xf numFmtId="3" fontId="0" fillId="0" borderId="2" xfId="0" applyNumberFormat="1" applyFont="1" applyBorder="1"/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3" fontId="1" fillId="0" borderId="0" xfId="0" applyNumberFormat="1" applyFont="1" applyFill="1"/>
    <xf numFmtId="3" fontId="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 vertical="center" wrapText="1"/>
    </xf>
    <xf numFmtId="17" fontId="0" fillId="0" borderId="1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7" fontId="0" fillId="0" borderId="1" xfId="0" applyNumberForma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6" fillId="2" borderId="13" xfId="0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0" fillId="0" borderId="0" xfId="0" applyBorder="1"/>
    <xf numFmtId="3" fontId="0" fillId="0" borderId="0" xfId="0" applyNumberFormat="1" applyFont="1" applyAlignment="1">
      <alignment horizontal="right" vertical="center" wrapText="1"/>
    </xf>
    <xf numFmtId="0" fontId="5" fillId="4" borderId="0" xfId="0" applyFont="1" applyFill="1" applyAlignment="1">
      <alignment horizontal="center" vertical="center" wrapText="1"/>
    </xf>
    <xf numFmtId="0" fontId="0" fillId="0" borderId="6" xfId="0" applyBorder="1"/>
    <xf numFmtId="0" fontId="0" fillId="0" borderId="5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3" fontId="4" fillId="0" borderId="22" xfId="0" applyNumberFormat="1" applyFont="1" applyBorder="1" applyAlignment="1">
      <alignment horizontal="right" vertical="center" wrapText="1"/>
    </xf>
    <xf numFmtId="3" fontId="4" fillId="0" borderId="26" xfId="0" applyNumberFormat="1" applyFont="1" applyBorder="1" applyAlignment="1">
      <alignment horizontal="right" vertical="center" wrapText="1"/>
    </xf>
    <xf numFmtId="3" fontId="4" fillId="0" borderId="27" xfId="0" applyNumberFormat="1" applyFont="1" applyBorder="1" applyAlignment="1">
      <alignment horizontal="right" vertical="center" wrapText="1"/>
    </xf>
    <xf numFmtId="6" fontId="1" fillId="0" borderId="0" xfId="0" applyNumberFormat="1" applyFont="1"/>
    <xf numFmtId="2" fontId="4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10" fillId="0" borderId="0" xfId="0" applyFont="1"/>
    <xf numFmtId="6" fontId="0" fillId="0" borderId="0" xfId="0" applyNumberFormat="1" applyFont="1" applyFill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/>
    <xf numFmtId="0" fontId="3" fillId="0" borderId="5" xfId="0" applyFont="1" applyBorder="1"/>
    <xf numFmtId="3" fontId="0" fillId="0" borderId="0" xfId="0" applyNumberFormat="1" applyFill="1"/>
    <xf numFmtId="0" fontId="0" fillId="0" borderId="0" xfId="0" applyFill="1"/>
    <xf numFmtId="10" fontId="0" fillId="0" borderId="0" xfId="0" applyNumberFormat="1"/>
    <xf numFmtId="165" fontId="0" fillId="0" borderId="0" xfId="0" applyNumberFormat="1"/>
    <xf numFmtId="17" fontId="4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6" fontId="0" fillId="0" borderId="0" xfId="0" applyNumberFormat="1"/>
    <xf numFmtId="17" fontId="0" fillId="0" borderId="1" xfId="0" applyNumberFormat="1" applyBorder="1"/>
    <xf numFmtId="0" fontId="0" fillId="0" borderId="30" xfId="0" applyBorder="1"/>
    <xf numFmtId="3" fontId="0" fillId="0" borderId="30" xfId="0" applyNumberFormat="1" applyFont="1" applyBorder="1"/>
    <xf numFmtId="17" fontId="0" fillId="0" borderId="32" xfId="0" applyNumberFormat="1" applyBorder="1" applyAlignment="1">
      <alignment horizontal="center"/>
    </xf>
    <xf numFmtId="3" fontId="1" fillId="0" borderId="31" xfId="0" applyNumberFormat="1" applyFont="1" applyBorder="1" applyAlignment="1">
      <alignment horizontal="center"/>
    </xf>
    <xf numFmtId="0" fontId="0" fillId="0" borderId="31" xfId="0" applyBorder="1"/>
    <xf numFmtId="0" fontId="0" fillId="0" borderId="34" xfId="0" applyBorder="1" applyAlignment="1">
      <alignment horizontal="center"/>
    </xf>
    <xf numFmtId="3" fontId="1" fillId="0" borderId="33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1" fillId="0" borderId="24" xfId="0" applyNumberFormat="1" applyFont="1" applyFill="1" applyBorder="1" applyAlignment="1">
      <alignment horizontal="center" vertical="center" wrapText="1"/>
    </xf>
    <xf numFmtId="38" fontId="0" fillId="0" borderId="0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17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1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right"/>
    </xf>
    <xf numFmtId="3" fontId="1" fillId="0" borderId="0" xfId="0" applyNumberFormat="1" applyFont="1" applyFill="1" applyBorder="1"/>
    <xf numFmtId="0" fontId="0" fillId="5" borderId="0" xfId="0" applyFill="1"/>
    <xf numFmtId="0" fontId="6" fillId="0" borderId="0" xfId="0" applyFont="1"/>
    <xf numFmtId="0" fontId="10" fillId="5" borderId="0" xfId="0" applyFont="1" applyFill="1"/>
    <xf numFmtId="166" fontId="0" fillId="0" borderId="0" xfId="0" applyNumberFormat="1" applyFont="1" applyAlignment="1">
      <alignment horizontal="center"/>
    </xf>
    <xf numFmtId="17" fontId="0" fillId="0" borderId="0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vertical="center" wrapText="1"/>
    </xf>
    <xf numFmtId="164" fontId="0" fillId="0" borderId="0" xfId="0" applyNumberFormat="1" applyBorder="1" applyAlignment="1">
      <alignment horizontal="center"/>
    </xf>
    <xf numFmtId="17" fontId="0" fillId="0" borderId="0" xfId="0" applyNumberFormat="1" applyAlignment="1">
      <alignment horizontal="right"/>
    </xf>
    <xf numFmtId="10" fontId="0" fillId="0" borderId="0" xfId="0" applyNumberFormat="1" applyFont="1" applyFill="1" applyBorder="1" applyAlignment="1">
      <alignment horizontal="center" vertical="center" wrapText="1"/>
    </xf>
    <xf numFmtId="3" fontId="1" fillId="0" borderId="34" xfId="0" applyNumberFormat="1" applyFont="1" applyFill="1" applyBorder="1" applyAlignment="1">
      <alignment horizontal="center" vertical="center" wrapText="1"/>
    </xf>
    <xf numFmtId="17" fontId="0" fillId="0" borderId="11" xfId="0" applyNumberFormat="1" applyBorder="1"/>
    <xf numFmtId="0" fontId="0" fillId="0" borderId="4" xfId="0" applyBorder="1" applyAlignment="1">
      <alignment horizontal="right"/>
    </xf>
    <xf numFmtId="0" fontId="10" fillId="0" borderId="11" xfId="0" applyFont="1" applyBorder="1"/>
    <xf numFmtId="2" fontId="4" fillId="0" borderId="11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2" fontId="0" fillId="0" borderId="11" xfId="0" applyNumberFormat="1" applyBorder="1" applyAlignment="1">
      <alignment horizontal="center" vertical="center" wrapText="1"/>
    </xf>
    <xf numFmtId="3" fontId="1" fillId="0" borderId="37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17" fontId="0" fillId="0" borderId="11" xfId="0" applyNumberFormat="1" applyBorder="1" applyAlignment="1">
      <alignment horizontal="right"/>
    </xf>
    <xf numFmtId="17" fontId="0" fillId="0" borderId="4" xfId="0" quotePrefix="1" applyNumberFormat="1" applyBorder="1" applyAlignment="1">
      <alignment horizontal="right"/>
    </xf>
    <xf numFmtId="6" fontId="0" fillId="0" borderId="0" xfId="0" applyNumberFormat="1" applyFont="1" applyAlignment="1">
      <alignment horizontal="center"/>
    </xf>
    <xf numFmtId="6" fontId="0" fillId="0" borderId="4" xfId="0" applyNumberFormat="1" applyFont="1" applyBorder="1" applyAlignment="1">
      <alignment horizontal="center"/>
    </xf>
    <xf numFmtId="0" fontId="6" fillId="0" borderId="0" xfId="0" applyFont="1" applyFill="1"/>
    <xf numFmtId="6" fontId="0" fillId="0" borderId="0" xfId="0" quotePrefix="1" applyNumberFormat="1"/>
    <xf numFmtId="8" fontId="0" fillId="0" borderId="0" xfId="0" applyNumberFormat="1"/>
    <xf numFmtId="8" fontId="0" fillId="0" borderId="2" xfId="0" applyNumberFormat="1" applyBorder="1"/>
    <xf numFmtId="6" fontId="0" fillId="0" borderId="2" xfId="0" applyNumberFormat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0" fillId="6" borderId="0" xfId="0" applyFont="1" applyFill="1" applyBorder="1"/>
    <xf numFmtId="0" fontId="6" fillId="6" borderId="0" xfId="0" applyFont="1" applyFill="1" applyBorder="1" applyAlignment="1">
      <alignment horizontal="left"/>
    </xf>
    <xf numFmtId="0" fontId="0" fillId="6" borderId="5" xfId="0" applyFill="1" applyBorder="1"/>
    <xf numFmtId="0" fontId="6" fillId="6" borderId="5" xfId="0" applyFont="1" applyFill="1" applyBorder="1" applyAlignment="1">
      <alignment horizontal="left"/>
    </xf>
    <xf numFmtId="0" fontId="6" fillId="6" borderId="6" xfId="0" applyFont="1" applyFill="1" applyBorder="1" applyAlignment="1">
      <alignment horizontal="left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/>
    </xf>
    <xf numFmtId="0" fontId="0" fillId="6" borderId="35" xfId="0" applyFont="1" applyFill="1" applyBorder="1"/>
    <xf numFmtId="0" fontId="6" fillId="6" borderId="35" xfId="0" applyFont="1" applyFill="1" applyBorder="1" applyAlignment="1">
      <alignment horizontal="left"/>
    </xf>
    <xf numFmtId="0" fontId="0" fillId="0" borderId="35" xfId="0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3" fontId="1" fillId="0" borderId="25" xfId="0" applyNumberFormat="1" applyFont="1" applyFill="1" applyBorder="1" applyAlignment="1">
      <alignment horizontal="center" vertical="center" wrapText="1"/>
    </xf>
    <xf numFmtId="6" fontId="0" fillId="0" borderId="37" xfId="0" applyNumberFormat="1" applyFont="1" applyFill="1" applyBorder="1" applyAlignment="1">
      <alignment horizontal="center" vertical="center"/>
    </xf>
    <xf numFmtId="3" fontId="0" fillId="0" borderId="37" xfId="0" applyNumberFormat="1" applyFont="1" applyFill="1" applyBorder="1" applyAlignment="1">
      <alignment horizontal="center" vertical="center" wrapText="1"/>
    </xf>
    <xf numFmtId="10" fontId="0" fillId="0" borderId="37" xfId="0" applyNumberFormat="1" applyFont="1" applyFill="1" applyBorder="1" applyAlignment="1">
      <alignment horizontal="center" vertical="center" wrapText="1"/>
    </xf>
    <xf numFmtId="10" fontId="0" fillId="0" borderId="34" xfId="0" applyNumberFormat="1" applyFont="1" applyFill="1" applyBorder="1" applyAlignment="1">
      <alignment horizontal="center" vertical="center" wrapText="1"/>
    </xf>
    <xf numFmtId="0" fontId="0" fillId="0" borderId="0" xfId="0" applyFont="1"/>
    <xf numFmtId="1" fontId="0" fillId="0" borderId="0" xfId="0" applyNumberFormat="1" applyFill="1" applyAlignment="1">
      <alignment vertical="center"/>
    </xf>
    <xf numFmtId="1" fontId="0" fillId="0" borderId="0" xfId="0" applyNumberFormat="1" applyFill="1" applyAlignment="1">
      <alignment horizontal="center" vertical="center" wrapText="1"/>
    </xf>
    <xf numFmtId="0" fontId="0" fillId="0" borderId="2" xfId="0" applyBorder="1"/>
    <xf numFmtId="3" fontId="1" fillId="0" borderId="0" xfId="0" applyNumberFormat="1" applyFont="1" applyFill="1" applyBorder="1" applyAlignment="1">
      <alignment horizontal="center"/>
    </xf>
    <xf numFmtId="0" fontId="6" fillId="2" borderId="40" xfId="0" quotePrefix="1" applyFont="1" applyFill="1" applyBorder="1" applyAlignment="1">
      <alignment horizontal="center" wrapText="1"/>
    </xf>
    <xf numFmtId="3" fontId="4" fillId="0" borderId="0" xfId="0" applyNumberFormat="1" applyFont="1" applyFill="1" applyAlignment="1">
      <alignment horizontal="right" vertical="center" wrapText="1"/>
    </xf>
    <xf numFmtId="0" fontId="1" fillId="9" borderId="30" xfId="0" applyFont="1" applyFill="1" applyBorder="1"/>
    <xf numFmtId="3" fontId="1" fillId="9" borderId="30" xfId="0" applyNumberFormat="1" applyFont="1" applyFill="1" applyBorder="1"/>
    <xf numFmtId="0" fontId="1" fillId="9" borderId="1" xfId="0" applyFont="1" applyFill="1" applyBorder="1"/>
    <xf numFmtId="3" fontId="1" fillId="9" borderId="1" xfId="0" applyNumberFormat="1" applyFont="1" applyFill="1" applyBorder="1"/>
    <xf numFmtId="0" fontId="1" fillId="9" borderId="0" xfId="0" applyFont="1" applyFill="1"/>
    <xf numFmtId="3" fontId="1" fillId="9" borderId="0" xfId="0" applyNumberFormat="1" applyFont="1" applyFill="1"/>
    <xf numFmtId="3" fontId="1" fillId="9" borderId="0" xfId="0" applyNumberFormat="1" applyFont="1" applyFill="1" applyAlignment="1">
      <alignment horizontal="center"/>
    </xf>
    <xf numFmtId="3" fontId="1" fillId="9" borderId="33" xfId="0" applyNumberFormat="1" applyFont="1" applyFill="1" applyBorder="1" applyAlignment="1">
      <alignment horizontal="center"/>
    </xf>
    <xf numFmtId="3" fontId="1" fillId="9" borderId="31" xfId="0" applyNumberFormat="1" applyFont="1" applyFill="1" applyBorder="1" applyAlignment="1">
      <alignment horizontal="center"/>
    </xf>
    <xf numFmtId="166" fontId="1" fillId="9" borderId="0" xfId="0" applyNumberFormat="1" applyFont="1" applyFill="1" applyAlignment="1">
      <alignment horizontal="center"/>
    </xf>
    <xf numFmtId="6" fontId="1" fillId="9" borderId="38" xfId="0" applyNumberFormat="1" applyFont="1" applyFill="1" applyBorder="1" applyAlignment="1">
      <alignment horizontal="center" vertical="center"/>
    </xf>
    <xf numFmtId="3" fontId="1" fillId="9" borderId="38" xfId="0" applyNumberFormat="1" applyFont="1" applyFill="1" applyBorder="1" applyAlignment="1">
      <alignment horizontal="center" vertical="center" wrapText="1"/>
    </xf>
    <xf numFmtId="6" fontId="1" fillId="9" borderId="34" xfId="0" applyNumberFormat="1" applyFont="1" applyFill="1" applyBorder="1" applyAlignment="1">
      <alignment horizontal="center" vertical="center"/>
    </xf>
    <xf numFmtId="3" fontId="1" fillId="9" borderId="34" xfId="0" applyNumberFormat="1" applyFont="1" applyFill="1" applyBorder="1" applyAlignment="1">
      <alignment horizontal="center" vertical="center" wrapText="1"/>
    </xf>
    <xf numFmtId="6" fontId="1" fillId="9" borderId="24" xfId="0" applyNumberFormat="1" applyFont="1" applyFill="1" applyBorder="1" applyAlignment="1">
      <alignment horizontal="center" vertical="center"/>
    </xf>
    <xf numFmtId="3" fontId="1" fillId="9" borderId="24" xfId="0" applyNumberFormat="1" applyFont="1" applyFill="1" applyBorder="1" applyAlignment="1">
      <alignment horizontal="center" vertical="center" wrapText="1"/>
    </xf>
    <xf numFmtId="6" fontId="1" fillId="9" borderId="25" xfId="0" applyNumberFormat="1" applyFont="1" applyFill="1" applyBorder="1" applyAlignment="1">
      <alignment horizontal="center" vertical="center"/>
    </xf>
    <xf numFmtId="3" fontId="1" fillId="9" borderId="25" xfId="0" applyNumberFormat="1" applyFont="1" applyFill="1" applyBorder="1" applyAlignment="1">
      <alignment horizontal="center" vertical="center" wrapText="1"/>
    </xf>
    <xf numFmtId="0" fontId="0" fillId="8" borderId="0" xfId="0" applyFill="1"/>
    <xf numFmtId="0" fontId="0" fillId="8" borderId="0" xfId="0" applyFill="1" applyBorder="1"/>
    <xf numFmtId="166" fontId="1" fillId="9" borderId="11" xfId="0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 vertical="center" wrapText="1"/>
    </xf>
    <xf numFmtId="3" fontId="1" fillId="9" borderId="31" xfId="0" applyNumberFormat="1" applyFont="1" applyFill="1" applyBorder="1" applyAlignment="1">
      <alignment horizontal="center" vertical="center"/>
    </xf>
    <xf numFmtId="3" fontId="1" fillId="9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/>
    <xf numFmtId="166" fontId="0" fillId="0" borderId="0" xfId="0" applyNumberFormat="1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 vertical="center" wrapText="1"/>
    </xf>
    <xf numFmtId="166" fontId="1" fillId="9" borderId="1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/>
    </xf>
    <xf numFmtId="166" fontId="0" fillId="0" borderId="1" xfId="0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 wrapText="1"/>
    </xf>
    <xf numFmtId="9" fontId="0" fillId="0" borderId="0" xfId="0" applyNumberFormat="1" applyFill="1" applyBorder="1" applyAlignment="1">
      <alignment horizontal="center"/>
    </xf>
    <xf numFmtId="3" fontId="0" fillId="0" borderId="0" xfId="0" applyNumberFormat="1" applyFont="1" applyAlignment="1">
      <alignment horizontal="center"/>
    </xf>
    <xf numFmtId="0" fontId="6" fillId="2" borderId="15" xfId="0" quotePrefix="1" applyFont="1" applyFill="1" applyBorder="1" applyAlignment="1">
      <alignment horizontal="center" wrapText="1"/>
    </xf>
    <xf numFmtId="0" fontId="6" fillId="2" borderId="14" xfId="0" quotePrefix="1" applyFont="1" applyFill="1" applyBorder="1" applyAlignment="1">
      <alignment horizontal="center" wrapText="1"/>
    </xf>
    <xf numFmtId="0" fontId="6" fillId="2" borderId="41" xfId="0" quotePrefix="1" applyFont="1" applyFill="1" applyBorder="1" applyAlignment="1">
      <alignment horizontal="center" wrapText="1"/>
    </xf>
    <xf numFmtId="0" fontId="6" fillId="2" borderId="16" xfId="0" quotePrefix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10" fontId="0" fillId="0" borderId="33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10" borderId="24" xfId="0" applyFill="1" applyBorder="1" applyAlignment="1">
      <alignment horizontal="center" vertical="center"/>
    </xf>
    <xf numFmtId="166" fontId="1" fillId="8" borderId="0" xfId="0" applyNumberFormat="1" applyFont="1" applyFill="1" applyAlignment="1">
      <alignment horizontal="center"/>
    </xf>
    <xf numFmtId="166" fontId="1" fillId="8" borderId="1" xfId="0" applyNumberFormat="1" applyFont="1" applyFill="1" applyBorder="1" applyAlignment="1">
      <alignment horizontal="center"/>
    </xf>
    <xf numFmtId="0" fontId="1" fillId="9" borderId="0" xfId="0" applyFont="1" applyFill="1" applyBorder="1"/>
    <xf numFmtId="3" fontId="1" fillId="9" borderId="0" xfId="0" applyNumberFormat="1" applyFont="1" applyFill="1" applyBorder="1"/>
    <xf numFmtId="3" fontId="0" fillId="0" borderId="0" xfId="0" applyNumberFormat="1" applyFill="1" applyAlignment="1">
      <alignment horizontal="center"/>
    </xf>
    <xf numFmtId="0" fontId="0" fillId="0" borderId="30" xfId="0" applyBorder="1" applyAlignment="1">
      <alignment horizontal="center" vertical="center" wrapText="1"/>
    </xf>
    <xf numFmtId="17" fontId="0" fillId="0" borderId="0" xfId="0" applyNumberFormat="1" applyBorder="1"/>
    <xf numFmtId="166" fontId="1" fillId="8" borderId="0" xfId="0" applyNumberFormat="1" applyFont="1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66" fontId="0" fillId="0" borderId="30" xfId="0" applyNumberFormat="1" applyBorder="1" applyAlignment="1">
      <alignment horizontal="center"/>
    </xf>
    <xf numFmtId="166" fontId="0" fillId="0" borderId="30" xfId="0" applyNumberFormat="1" applyFont="1" applyBorder="1" applyAlignment="1">
      <alignment horizontal="center"/>
    </xf>
    <xf numFmtId="10" fontId="0" fillId="0" borderId="30" xfId="0" applyNumberFormat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3" fontId="0" fillId="0" borderId="29" xfId="0" applyNumberFormat="1" applyBorder="1" applyAlignment="1">
      <alignment horizontal="center" vertical="center" wrapText="1"/>
    </xf>
    <xf numFmtId="3" fontId="0" fillId="0" borderId="42" xfId="0" applyNumberFormat="1" applyBorder="1" applyAlignment="1">
      <alignment horizontal="center" vertical="center" wrapText="1"/>
    </xf>
    <xf numFmtId="0" fontId="12" fillId="0" borderId="0" xfId="1"/>
    <xf numFmtId="167" fontId="12" fillId="0" borderId="0" xfId="1" applyNumberFormat="1"/>
    <xf numFmtId="6" fontId="1" fillId="11" borderId="0" xfId="0" applyNumberFormat="1" applyFont="1" applyFill="1"/>
    <xf numFmtId="6" fontId="1" fillId="11" borderId="0" xfId="0" applyNumberFormat="1" applyFont="1" applyFill="1" applyAlignment="1">
      <alignment horizontal="center"/>
    </xf>
    <xf numFmtId="6" fontId="1" fillId="0" borderId="0" xfId="0" applyNumberFormat="1" applyFont="1" applyFill="1" applyAlignment="1">
      <alignment horizontal="center"/>
    </xf>
    <xf numFmtId="6" fontId="0" fillId="0" borderId="0" xfId="0" applyNumberFormat="1" applyFill="1" applyAlignment="1">
      <alignment horizontal="center"/>
    </xf>
    <xf numFmtId="17" fontId="6" fillId="2" borderId="40" xfId="0" quotePrefix="1" applyNumberFormat="1" applyFont="1" applyFill="1" applyBorder="1" applyAlignment="1">
      <alignment horizontal="center" wrapText="1"/>
    </xf>
    <xf numFmtId="17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/>
    </xf>
    <xf numFmtId="3" fontId="0" fillId="0" borderId="0" xfId="0" applyNumberFormat="1" applyFill="1" applyAlignment="1">
      <alignment horizontal="center" vertical="center" wrapText="1"/>
    </xf>
    <xf numFmtId="3" fontId="0" fillId="0" borderId="0" xfId="0" applyNumberFormat="1" applyFill="1" applyBorder="1" applyAlignment="1">
      <alignment horizontal="center" vertical="center" wrapText="1"/>
    </xf>
    <xf numFmtId="3" fontId="4" fillId="0" borderId="22" xfId="0" applyNumberFormat="1" applyFont="1" applyFill="1" applyBorder="1" applyAlignment="1">
      <alignment horizontal="right" vertical="center" wrapText="1"/>
    </xf>
    <xf numFmtId="3" fontId="0" fillId="0" borderId="22" xfId="0" applyNumberFormat="1" applyFill="1" applyBorder="1" applyAlignment="1">
      <alignment horizontal="center" vertical="center" wrapText="1"/>
    </xf>
    <xf numFmtId="3" fontId="0" fillId="9" borderId="31" xfId="0" applyNumberFormat="1" applyFont="1" applyFill="1" applyBorder="1" applyAlignment="1">
      <alignment horizontal="center" vertical="center"/>
    </xf>
    <xf numFmtId="3" fontId="0" fillId="9" borderId="0" xfId="0" applyNumberFormat="1" applyFont="1" applyFill="1" applyBorder="1" applyAlignment="1">
      <alignment horizontal="center" vertical="center"/>
    </xf>
    <xf numFmtId="4" fontId="1" fillId="9" borderId="0" xfId="0" applyNumberFormat="1" applyFont="1" applyFill="1" applyBorder="1" applyAlignment="1">
      <alignment horizontal="center" vertical="center"/>
    </xf>
    <xf numFmtId="3" fontId="0" fillId="0" borderId="22" xfId="0" applyNumberFormat="1" applyFont="1" applyFill="1" applyBorder="1" applyAlignment="1">
      <alignment horizontal="center" vertical="center" wrapText="1"/>
    </xf>
    <xf numFmtId="6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6" fontId="0" fillId="0" borderId="0" xfId="0" applyNumberFormat="1" applyFill="1" applyBorder="1" applyAlignment="1">
      <alignment horizontal="center" vertical="center" wrapText="1"/>
    </xf>
    <xf numFmtId="6" fontId="0" fillId="0" borderId="0" xfId="0" applyNumberFormat="1" applyAlignment="1">
      <alignment horizontal="center"/>
    </xf>
    <xf numFmtId="3" fontId="3" fillId="0" borderId="6" xfId="0" applyNumberFormat="1" applyFont="1" applyBorder="1" applyAlignment="1">
      <alignment horizontal="left" vertical="center" wrapText="1"/>
    </xf>
    <xf numFmtId="3" fontId="3" fillId="0" borderId="7" xfId="0" applyNumberFormat="1" applyFont="1" applyBorder="1" applyAlignment="1">
      <alignment horizontal="left" vertical="center" wrapText="1"/>
    </xf>
    <xf numFmtId="3" fontId="3" fillId="0" borderId="8" xfId="0" applyNumberFormat="1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5" xfId="0" quotePrefix="1" applyFill="1" applyBorder="1" applyAlignment="1">
      <alignment horizontal="left" vertical="center"/>
    </xf>
    <xf numFmtId="0" fontId="0" fillId="0" borderId="5" xfId="0" quotePrefix="1" applyBorder="1" applyAlignment="1">
      <alignment vertical="center"/>
    </xf>
    <xf numFmtId="0" fontId="13" fillId="0" borderId="24" xfId="0" applyFont="1" applyBorder="1" applyAlignment="1">
      <alignment horizontal="center" vertical="center" wrapText="1"/>
    </xf>
    <xf numFmtId="0" fontId="0" fillId="0" borderId="9" xfId="0" applyFill="1" applyBorder="1" applyAlignment="1">
      <alignment horizontal="left" vertical="center"/>
    </xf>
    <xf numFmtId="0" fontId="4" fillId="0" borderId="20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3" fontId="9" fillId="0" borderId="42" xfId="0" applyNumberFormat="1" applyFont="1" applyBorder="1" applyAlignment="1">
      <alignment horizontal="center" vertical="center" wrapText="1"/>
    </xf>
    <xf numFmtId="3" fontId="13" fillId="0" borderId="22" xfId="0" applyNumberFormat="1" applyFont="1" applyBorder="1" applyAlignment="1">
      <alignment horizontal="right" vertical="center" wrapText="1"/>
    </xf>
    <xf numFmtId="0" fontId="4" fillId="0" borderId="24" xfId="0" applyFont="1" applyFill="1" applyBorder="1" applyAlignment="1">
      <alignment horizontal="center" vertical="center" wrapText="1"/>
    </xf>
    <xf numFmtId="3" fontId="0" fillId="0" borderId="42" xfId="0" applyNumberForma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 vertical="center" wrapText="1"/>
    </xf>
    <xf numFmtId="3" fontId="2" fillId="0" borderId="27" xfId="0" applyNumberFormat="1" applyFont="1" applyFill="1" applyBorder="1" applyAlignment="1">
      <alignment horizontal="center" vertical="center" wrapText="1" shrinkToFit="1"/>
    </xf>
    <xf numFmtId="3" fontId="2" fillId="0" borderId="2" xfId="0" applyNumberFormat="1" applyFont="1" applyFill="1" applyBorder="1" applyAlignment="1">
      <alignment horizontal="center" vertical="center" wrapText="1" shrinkToFit="1"/>
    </xf>
    <xf numFmtId="3" fontId="2" fillId="0" borderId="43" xfId="0" applyNumberFormat="1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3" fillId="0" borderId="36" xfId="0" applyFont="1" applyBorder="1" applyAlignment="1">
      <alignment horizontal="left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6" fillId="2" borderId="15" xfId="0" quotePrefix="1" applyFont="1" applyFill="1" applyBorder="1" applyAlignment="1">
      <alignment horizontal="center" wrapText="1"/>
    </xf>
    <xf numFmtId="0" fontId="6" fillId="2" borderId="16" xfId="0" quotePrefix="1" applyFont="1" applyFill="1" applyBorder="1" applyAlignment="1">
      <alignment horizontal="center" wrapText="1"/>
    </xf>
    <xf numFmtId="0" fontId="6" fillId="2" borderId="17" xfId="0" quotePrefix="1" applyFont="1" applyFill="1" applyBorder="1" applyAlignment="1">
      <alignment horizontal="center" wrapText="1"/>
    </xf>
    <xf numFmtId="3" fontId="0" fillId="0" borderId="19" xfId="0" applyNumberFormat="1" applyFill="1" applyBorder="1" applyAlignment="1">
      <alignment horizontal="left" vertical="center" wrapText="1"/>
    </xf>
    <xf numFmtId="3" fontId="0" fillId="0" borderId="20" xfId="0" applyNumberFormat="1" applyFill="1" applyBorder="1" applyAlignment="1">
      <alignment horizontal="left" vertical="center" wrapText="1"/>
    </xf>
    <xf numFmtId="3" fontId="0" fillId="0" borderId="21" xfId="0" applyNumberFormat="1" applyFill="1" applyBorder="1" applyAlignment="1">
      <alignment horizontal="left" vertical="center" wrapText="1"/>
    </xf>
    <xf numFmtId="3" fontId="0" fillId="0" borderId="5" xfId="0" applyNumberFormat="1" applyFill="1" applyBorder="1" applyAlignment="1">
      <alignment horizontal="left" vertical="center" wrapText="1"/>
    </xf>
    <xf numFmtId="3" fontId="0" fillId="0" borderId="0" xfId="0" applyNumberFormat="1" applyFill="1" applyBorder="1" applyAlignment="1">
      <alignment horizontal="left" vertical="center" wrapText="1"/>
    </xf>
    <xf numFmtId="3" fontId="0" fillId="0" borderId="9" xfId="0" applyNumberFormat="1" applyFill="1" applyBorder="1" applyAlignment="1">
      <alignment horizontal="left" vertical="center" wrapText="1"/>
    </xf>
    <xf numFmtId="3" fontId="0" fillId="0" borderId="10" xfId="0" applyNumberFormat="1" applyFill="1" applyBorder="1" applyAlignment="1">
      <alignment horizontal="left" vertical="center" wrapText="1"/>
    </xf>
    <xf numFmtId="3" fontId="0" fillId="0" borderId="11" xfId="0" applyNumberFormat="1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left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6" fontId="0" fillId="0" borderId="28" xfId="0" applyNumberFormat="1" applyBorder="1" applyAlignment="1">
      <alignment horizontal="center" vertical="center"/>
    </xf>
    <xf numFmtId="6" fontId="0" fillId="0" borderId="29" xfId="0" applyNumberFormat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6" fontId="0" fillId="0" borderId="28" xfId="0" applyNumberFormat="1" applyFill="1" applyBorder="1" applyAlignment="1">
      <alignment horizontal="center" vertical="center"/>
    </xf>
    <xf numFmtId="6" fontId="0" fillId="0" borderId="29" xfId="0" applyNumberForma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3333FF"/>
      <color rgb="FFCCFFC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</a:t>
            </a:r>
            <a:r>
              <a:rPr lang="en-US" baseline="0"/>
              <a:t> Maintenance Spend - All Kirby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 Chart'!$B$13</c:f>
              <c:strCache>
                <c:ptCount val="1"/>
                <c:pt idx="0">
                  <c:v>Maintenance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numFmt formatCode="&quot;$&quot;#,##0.0_);[Red]\(&quot;$&quot;#,##0.0\)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Chart'!$C$12:$G$12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  <c:pt idx="4">
                  <c:v>2018 F-Cast</c:v>
                </c:pt>
              </c:strCache>
            </c:strRef>
          </c:cat>
          <c:val>
            <c:numRef>
              <c:f>'Spend Chart'!$C$13:$G$13</c:f>
              <c:numCache>
                <c:formatCode>"$"#,##0_);[Red]\("$"#,##0\)</c:formatCode>
                <c:ptCount val="5"/>
                <c:pt idx="0">
                  <c:v>3983974</c:v>
                </c:pt>
                <c:pt idx="1">
                  <c:v>6992124</c:v>
                </c:pt>
                <c:pt idx="2">
                  <c:v>8165173</c:v>
                </c:pt>
                <c:pt idx="3">
                  <c:v>4154445</c:v>
                </c:pt>
                <c:pt idx="4">
                  <c:v>6231667.5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36384"/>
        <c:axId val="98755328"/>
      </c:barChart>
      <c:catAx>
        <c:axId val="98736384"/>
        <c:scaling>
          <c:orientation val="minMax"/>
        </c:scaling>
        <c:delete val="0"/>
        <c:axPos val="b"/>
        <c:majorTickMark val="out"/>
        <c:minorTickMark val="none"/>
        <c:tickLblPos val="nextTo"/>
        <c:crossAx val="98755328"/>
        <c:crosses val="autoZero"/>
        <c:auto val="1"/>
        <c:lblAlgn val="ctr"/>
        <c:lblOffset val="100"/>
        <c:noMultiLvlLbl val="0"/>
      </c:catAx>
      <c:valAx>
        <c:axId val="987553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  <a:r>
                  <a:rPr lang="en-US" baseline="0"/>
                  <a:t> M CAD</a:t>
                </a:r>
                <a:endParaRPr lang="en-US"/>
              </a:p>
            </c:rich>
          </c:tx>
          <c:layout/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9873638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</a:t>
            </a:r>
            <a:r>
              <a:rPr lang="en-US" baseline="0"/>
              <a:t> Maintenance Spend - All Kirby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 Chart'!$B$13</c:f>
              <c:strCache>
                <c:ptCount val="1"/>
                <c:pt idx="0">
                  <c:v>Maintenance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numFmt formatCode="&quot;$&quot;#,##0.0_);[Red]\(&quot;$&quot;#,##0.0\)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Chart'!$C$12:$G$12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  <c:pt idx="4">
                  <c:v>2018 F-Cast</c:v>
                </c:pt>
              </c:strCache>
            </c:strRef>
          </c:cat>
          <c:val>
            <c:numRef>
              <c:f>'Spend Chart'!$C$13:$G$13</c:f>
              <c:numCache>
                <c:formatCode>"$"#,##0_);[Red]\("$"#,##0\)</c:formatCode>
                <c:ptCount val="5"/>
                <c:pt idx="0">
                  <c:v>3983974</c:v>
                </c:pt>
                <c:pt idx="1">
                  <c:v>6992124</c:v>
                </c:pt>
                <c:pt idx="2">
                  <c:v>8165173</c:v>
                </c:pt>
                <c:pt idx="3">
                  <c:v>4154445</c:v>
                </c:pt>
                <c:pt idx="4">
                  <c:v>6231667.5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23168"/>
        <c:axId val="98424704"/>
      </c:barChart>
      <c:catAx>
        <c:axId val="98423168"/>
        <c:scaling>
          <c:orientation val="minMax"/>
        </c:scaling>
        <c:delete val="0"/>
        <c:axPos val="b"/>
        <c:majorTickMark val="out"/>
        <c:minorTickMark val="none"/>
        <c:tickLblPos val="nextTo"/>
        <c:crossAx val="98424704"/>
        <c:crosses val="autoZero"/>
        <c:auto val="1"/>
        <c:lblAlgn val="ctr"/>
        <c:lblOffset val="100"/>
        <c:noMultiLvlLbl val="0"/>
      </c:catAx>
      <c:valAx>
        <c:axId val="984247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  <a:r>
                  <a:rPr lang="en-US" baseline="0"/>
                  <a:t> M CAD</a:t>
                </a:r>
                <a:endParaRPr lang="en-US"/>
              </a:p>
            </c:rich>
          </c:tx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984231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</a:t>
            </a:r>
            <a:r>
              <a:rPr lang="en-US" baseline="0"/>
              <a:t> Non-Maintenance Spend - All Kirby</a:t>
            </a:r>
          </a:p>
          <a:p>
            <a:pPr>
              <a:defRPr/>
            </a:pPr>
            <a:r>
              <a:rPr lang="en-US" sz="1600" b="0" baseline="0"/>
              <a:t>Capital Projects, Turnarounds, Construction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 Chart'!$B$34</c:f>
              <c:strCache>
                <c:ptCount val="1"/>
                <c:pt idx="0">
                  <c:v>Capital Projects &amp; Construction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numFmt formatCode="&quot;$&quot;#,##0.0_);[Red]\(&quot;$&quot;#,##0.0\)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Chart'!$C$33:$F$33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</c:strCache>
            </c:strRef>
          </c:cat>
          <c:val>
            <c:numRef>
              <c:f>'Spend Chart'!$C$34:$F$34</c:f>
              <c:numCache>
                <c:formatCode>"$"#,##0_);[Red]\("$"#,##0\)</c:formatCode>
                <c:ptCount val="4"/>
                <c:pt idx="0">
                  <c:v>1877981</c:v>
                </c:pt>
                <c:pt idx="1">
                  <c:v>557258</c:v>
                </c:pt>
                <c:pt idx="2">
                  <c:v>1525350</c:v>
                </c:pt>
                <c:pt idx="3">
                  <c:v>2769910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508160"/>
        <c:axId val="98509952"/>
      </c:barChart>
      <c:catAx>
        <c:axId val="9850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98509952"/>
        <c:crosses val="autoZero"/>
        <c:auto val="1"/>
        <c:lblAlgn val="ctr"/>
        <c:lblOffset val="100"/>
        <c:noMultiLvlLbl val="0"/>
      </c:catAx>
      <c:valAx>
        <c:axId val="9850995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  <a:r>
                  <a:rPr lang="en-US" baseline="0"/>
                  <a:t> M CAD</a:t>
                </a:r>
                <a:endParaRPr lang="en-US"/>
              </a:p>
            </c:rich>
          </c:tx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9850816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Total Exposure Hours</a:t>
            </a:r>
            <a:endParaRPr lang="en-US"/>
          </a:p>
        </c:rich>
      </c:tx>
      <c:layout>
        <c:manualLayout>
          <c:xMode val="edge"/>
          <c:yMode val="edge"/>
          <c:x val="0.24527304058329519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'Output - Safety &amp; Ops'!$C$6</c:f>
              <c:strCache>
                <c:ptCount val="1"/>
                <c:pt idx="0">
                  <c:v>Straight-Time</c:v>
                </c:pt>
              </c:strCache>
            </c:strRef>
          </c:tx>
          <c:invertIfNegative val="0"/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Ops'!$C$7:$C$16</c:f>
              <c:numCache>
                <c:formatCode>#,##0</c:formatCode>
                <c:ptCount val="10"/>
                <c:pt idx="0">
                  <c:v>90589</c:v>
                </c:pt>
                <c:pt idx="1">
                  <c:v>137468.5</c:v>
                </c:pt>
                <c:pt idx="2">
                  <c:v>9223</c:v>
                </c:pt>
                <c:pt idx="3">
                  <c:v>8119</c:v>
                </c:pt>
                <c:pt idx="4">
                  <c:v>8988</c:v>
                </c:pt>
                <c:pt idx="5">
                  <c:v>8190</c:v>
                </c:pt>
                <c:pt idx="6">
                  <c:v>7385</c:v>
                </c:pt>
                <c:pt idx="7">
                  <c:v>7463</c:v>
                </c:pt>
                <c:pt idx="8">
                  <c:v>8706</c:v>
                </c:pt>
                <c:pt idx="9">
                  <c:v>7780.5</c:v>
                </c:pt>
              </c:numCache>
            </c:numRef>
          </c:val>
        </c:ser>
        <c:ser>
          <c:idx val="1"/>
          <c:order val="1"/>
          <c:tx>
            <c:strRef>
              <c:f>'Output - Safety &amp; Ops'!$D$6</c:f>
              <c:strCache>
                <c:ptCount val="1"/>
                <c:pt idx="0">
                  <c:v>Overtime</c:v>
                </c:pt>
              </c:strCache>
            </c:strRef>
          </c:tx>
          <c:invertIfNegative val="0"/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Ops'!$D$7:$D$16</c:f>
              <c:numCache>
                <c:formatCode>#,##0</c:formatCode>
                <c:ptCount val="10"/>
                <c:pt idx="0">
                  <c:v>9079</c:v>
                </c:pt>
                <c:pt idx="1">
                  <c:v>4476</c:v>
                </c:pt>
                <c:pt idx="2">
                  <c:v>572</c:v>
                </c:pt>
                <c:pt idx="3">
                  <c:v>811</c:v>
                </c:pt>
                <c:pt idx="4">
                  <c:v>466</c:v>
                </c:pt>
                <c:pt idx="5">
                  <c:v>434</c:v>
                </c:pt>
                <c:pt idx="6">
                  <c:v>762</c:v>
                </c:pt>
                <c:pt idx="7">
                  <c:v>260</c:v>
                </c:pt>
                <c:pt idx="8">
                  <c:v>655</c:v>
                </c:pt>
                <c:pt idx="9">
                  <c:v>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5219200"/>
        <c:axId val="105221504"/>
      </c:barChart>
      <c:lineChart>
        <c:grouping val="standard"/>
        <c:varyColors val="0"/>
        <c:ser>
          <c:idx val="2"/>
          <c:order val="2"/>
          <c:tx>
            <c:strRef>
              <c:f>'Output - Safety &amp; Ops'!$E$6</c:f>
              <c:strCache>
                <c:ptCount val="1"/>
                <c:pt idx="0">
                  <c:v>OT % of Total Exposure Hours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1990302354986908E-2"/>
                  <c:y val="-9.6592146213694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7692309369612925E-2"/>
                  <c:y val="2.6086951418408291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923048533674084E-2"/>
                  <c:y val="-3.6354818268857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678340008716382E-2"/>
                  <c:y val="-5.454544253170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0769232027209691E-2"/>
                  <c:y val="-1.863353672743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Ops'!$E$7:$E$16</c:f>
              <c:numCache>
                <c:formatCode>0%</c:formatCode>
                <c:ptCount val="10"/>
                <c:pt idx="0">
                  <c:v>9.1092426857165787E-2</c:v>
                </c:pt>
                <c:pt idx="1">
                  <c:v>3.1533451454617827E-2</c:v>
                </c:pt>
                <c:pt idx="2">
                  <c:v>5.8397141398672789E-2</c:v>
                </c:pt>
                <c:pt idx="3">
                  <c:v>9.0817469204927212E-2</c:v>
                </c:pt>
                <c:pt idx="4">
                  <c:v>4.9291305267611593E-2</c:v>
                </c:pt>
                <c:pt idx="5">
                  <c:v>5.0324675324675328E-2</c:v>
                </c:pt>
                <c:pt idx="6">
                  <c:v>9.3531361237265256E-2</c:v>
                </c:pt>
                <c:pt idx="7">
                  <c:v>3.3665673960896023E-2</c:v>
                </c:pt>
                <c:pt idx="8">
                  <c:v>6.9971156927678663E-2</c:v>
                </c:pt>
                <c:pt idx="9">
                  <c:v>8.2434105784539177E-2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86272"/>
        <c:axId val="108652416"/>
      </c:lineChart>
      <c:catAx>
        <c:axId val="105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105221504"/>
        <c:crosses val="autoZero"/>
        <c:auto val="1"/>
        <c:lblAlgn val="ctr"/>
        <c:lblOffset val="100"/>
        <c:noMultiLvlLbl val="0"/>
      </c:catAx>
      <c:valAx>
        <c:axId val="1052215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'000's</a:t>
                </a:r>
                <a:r>
                  <a:rPr lang="en-US" baseline="0"/>
                  <a:t>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3347488334791484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5219200"/>
        <c:crosses val="autoZero"/>
        <c:crossBetween val="between"/>
        <c:dispUnits>
          <c:builtInUnit val="thousands"/>
        </c:dispUnits>
      </c:valAx>
      <c:valAx>
        <c:axId val="1086524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OT</a:t>
                </a:r>
                <a:r>
                  <a:rPr lang="en-US" baseline="0"/>
                  <a:t> % of Total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314253146286807"/>
              <c:y val="0.1285818181818182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08886272"/>
        <c:crosses val="max"/>
        <c:crossBetween val="between"/>
      </c:valAx>
      <c:catAx>
        <c:axId val="10888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652416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</a:t>
            </a:r>
            <a:r>
              <a:rPr lang="en-US" baseline="0"/>
              <a:t> Improvement</a:t>
            </a:r>
            <a:endParaRPr lang="en-US"/>
          </a:p>
        </c:rich>
      </c:tx>
      <c:layout>
        <c:manualLayout>
          <c:xMode val="edge"/>
          <c:yMode val="edge"/>
          <c:x val="0.27899348622053305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'Cost Savings &amp; Avoidance'!$D$24</c:f>
              <c:strCache>
                <c:ptCount val="1"/>
                <c:pt idx="0">
                  <c:v>Cost Avoidance</c:v>
                </c:pt>
              </c:strCache>
            </c:strRef>
          </c:tx>
          <c:invertIfNegative val="0"/>
          <c:cat>
            <c:numRef>
              <c:f>'Cost Savings &amp; Avoidance'!$C$25:$C$32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'Cost Savings &amp; Avoidance'!$D$25:$D$32</c:f>
              <c:numCache>
                <c:formatCode>"$"#,##0_);[Red]\("$"#,##0\)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'Cost Savings &amp; Avoidance'!$E$24</c:f>
              <c:strCache>
                <c:ptCount val="1"/>
                <c:pt idx="0">
                  <c:v>Cost Savings</c:v>
                </c:pt>
              </c:strCache>
            </c:strRef>
          </c:tx>
          <c:invertIfNegative val="0"/>
          <c:dLbls>
            <c:dLbl>
              <c:idx val="0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'Cost Savings &amp; Avoidance'!$C$25:$C$32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'Cost Savings &amp; Avoidance'!$E$25:$E$32</c:f>
              <c:numCache>
                <c:formatCode>"$"#,##0_);[Red]\("$"#,##0\)</c:formatCode>
                <c:ptCount val="8"/>
                <c:pt idx="0">
                  <c:v>0</c:v>
                </c:pt>
                <c:pt idx="1">
                  <c:v>482266</c:v>
                </c:pt>
                <c:pt idx="2">
                  <c:v>14400</c:v>
                </c:pt>
                <c:pt idx="3">
                  <c:v>0</c:v>
                </c:pt>
                <c:pt idx="4">
                  <c:v>283000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05632"/>
        <c:axId val="116577024"/>
      </c:barChart>
      <c:dateAx>
        <c:axId val="115205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577024"/>
        <c:crosses val="autoZero"/>
        <c:auto val="1"/>
        <c:lblOffset val="100"/>
        <c:baseTimeUnit val="months"/>
      </c:dateAx>
      <c:valAx>
        <c:axId val="1165770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$000's</a:t>
                </a:r>
                <a:r>
                  <a:rPr lang="en-US" baseline="0"/>
                  <a:t> CAD</a:t>
                </a:r>
                <a:endParaRPr lang="en-US"/>
              </a:p>
            </c:rich>
          </c:tx>
          <c:layout/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115205632"/>
        <c:crosses val="autoZero"/>
        <c:crossBetween val="between"/>
        <c:dispUnits>
          <c:builtInUnit val="thousands"/>
        </c:dispUnits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Overtime Exposure Hours</a:t>
            </a:r>
            <a:endParaRPr lang="en-US"/>
          </a:p>
        </c:rich>
      </c:tx>
      <c:layout>
        <c:manualLayout>
          <c:xMode val="edge"/>
          <c:yMode val="edge"/>
          <c:x val="0.23038379432307043"/>
          <c:y val="1.454545454545454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'Output - Safety &amp; Ops'!$C$23</c:f>
              <c:strCache>
                <c:ptCount val="1"/>
                <c:pt idx="0">
                  <c:v>Maintenance</c:v>
                </c:pt>
              </c:strCache>
            </c:strRef>
          </c:tx>
          <c:invertIfNegative val="0"/>
          <c:dLbls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'Output - Safety &amp; Ops'!$B$24:$B$31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'Output - Safety &amp; Ops'!$C$24:$C$31</c:f>
              <c:numCache>
                <c:formatCode>#,##0</c:formatCode>
                <c:ptCount val="8"/>
                <c:pt idx="0">
                  <c:v>572</c:v>
                </c:pt>
                <c:pt idx="1">
                  <c:v>811</c:v>
                </c:pt>
                <c:pt idx="2">
                  <c:v>466</c:v>
                </c:pt>
                <c:pt idx="3">
                  <c:v>428</c:v>
                </c:pt>
                <c:pt idx="4">
                  <c:v>376</c:v>
                </c:pt>
                <c:pt idx="5">
                  <c:v>82</c:v>
                </c:pt>
                <c:pt idx="6">
                  <c:v>655</c:v>
                </c:pt>
                <c:pt idx="7">
                  <c:v>654</c:v>
                </c:pt>
              </c:numCache>
            </c:numRef>
          </c:val>
        </c:ser>
        <c:ser>
          <c:idx val="1"/>
          <c:order val="1"/>
          <c:tx>
            <c:strRef>
              <c:f>'Output - Safety &amp; Ops'!$D$23</c:f>
              <c:strCache>
                <c:ptCount val="1"/>
                <c:pt idx="0">
                  <c:v>Turnaround</c:v>
                </c:pt>
              </c:strCache>
            </c:strRef>
          </c:tx>
          <c:invertIfNegative val="0"/>
          <c:cat>
            <c:numRef>
              <c:f>'Output - Safety &amp; Ops'!$B$24:$B$31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'Output - Safety &amp; Ops'!$D$24:$D$31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386</c:v>
                </c:pt>
                <c:pt idx="5">
                  <c:v>178</c:v>
                </c:pt>
                <c:pt idx="6">
                  <c:v>0</c:v>
                </c:pt>
                <c:pt idx="7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50048"/>
        <c:axId val="132924160"/>
      </c:barChart>
      <c:dateAx>
        <c:axId val="1168500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32924160"/>
        <c:crosses val="autoZero"/>
        <c:auto val="1"/>
        <c:lblOffset val="100"/>
        <c:baseTimeUnit val="months"/>
      </c:dateAx>
      <c:valAx>
        <c:axId val="1329241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OT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7503066067080218E-2"/>
              <c:y val="0.266870150322118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685004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Annual</a:t>
            </a:r>
            <a:r>
              <a:rPr lang="en-US" sz="1600" baseline="0"/>
              <a:t> Non-Maintenance Spend - All Kirby</a:t>
            </a:r>
          </a:p>
          <a:p>
            <a:pPr>
              <a:defRPr/>
            </a:pPr>
            <a:r>
              <a:rPr lang="en-US" sz="1200" b="0" baseline="0"/>
              <a:t>Capital Projects, Turnarounds, Construction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 Chart'!$B$34</c:f>
              <c:strCache>
                <c:ptCount val="1"/>
                <c:pt idx="0">
                  <c:v>Capital Projects &amp; Construction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Lbls>
            <c:numFmt formatCode="&quot;$&quot;#,##0.0_);[Red]\(&quot;$&quot;#,##0.0\)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Chart'!$C$33:$F$33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</c:strCache>
            </c:strRef>
          </c:cat>
          <c:val>
            <c:numRef>
              <c:f>'Spend Chart'!$C$34:$F$34</c:f>
              <c:numCache>
                <c:formatCode>"$"#,##0_);[Red]\("$"#,##0\)</c:formatCode>
                <c:ptCount val="4"/>
                <c:pt idx="0">
                  <c:v>1877981</c:v>
                </c:pt>
                <c:pt idx="1">
                  <c:v>557258</c:v>
                </c:pt>
                <c:pt idx="2">
                  <c:v>1525350</c:v>
                </c:pt>
                <c:pt idx="3">
                  <c:v>2769910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012544"/>
        <c:axId val="96018432"/>
      </c:barChart>
      <c:catAx>
        <c:axId val="96012544"/>
        <c:scaling>
          <c:orientation val="minMax"/>
        </c:scaling>
        <c:delete val="0"/>
        <c:axPos val="b"/>
        <c:majorTickMark val="out"/>
        <c:minorTickMark val="none"/>
        <c:tickLblPos val="nextTo"/>
        <c:crossAx val="96018432"/>
        <c:crosses val="autoZero"/>
        <c:auto val="1"/>
        <c:lblAlgn val="ctr"/>
        <c:lblOffset val="100"/>
        <c:noMultiLvlLbl val="0"/>
      </c:catAx>
      <c:valAx>
        <c:axId val="9601843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  <a:r>
                  <a:rPr lang="en-US" baseline="0"/>
                  <a:t> M CAD</a:t>
                </a:r>
                <a:endParaRPr lang="en-US"/>
              </a:p>
            </c:rich>
          </c:tx>
          <c:layout/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96012544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Total Exposure Hours</a:t>
            </a:r>
            <a:endParaRPr lang="en-US"/>
          </a:p>
        </c:rich>
      </c:tx>
      <c:layout>
        <c:manualLayout>
          <c:xMode val="edge"/>
          <c:yMode val="edge"/>
          <c:x val="0.24527304058329519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'Output - Safety &amp; Ops'!$C$6</c:f>
              <c:strCache>
                <c:ptCount val="1"/>
                <c:pt idx="0">
                  <c:v>Straight-Time</c:v>
                </c:pt>
              </c:strCache>
            </c:strRef>
          </c:tx>
          <c:invertIfNegative val="0"/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Ops'!$C$7:$C$16</c:f>
              <c:numCache>
                <c:formatCode>#,##0</c:formatCode>
                <c:ptCount val="10"/>
                <c:pt idx="0">
                  <c:v>90589</c:v>
                </c:pt>
                <c:pt idx="1">
                  <c:v>137468.5</c:v>
                </c:pt>
                <c:pt idx="2">
                  <c:v>9223</c:v>
                </c:pt>
                <c:pt idx="3">
                  <c:v>8119</c:v>
                </c:pt>
                <c:pt idx="4">
                  <c:v>8988</c:v>
                </c:pt>
                <c:pt idx="5">
                  <c:v>8190</c:v>
                </c:pt>
                <c:pt idx="6">
                  <c:v>7385</c:v>
                </c:pt>
                <c:pt idx="7">
                  <c:v>7463</c:v>
                </c:pt>
                <c:pt idx="8">
                  <c:v>8706</c:v>
                </c:pt>
                <c:pt idx="9">
                  <c:v>7780.5</c:v>
                </c:pt>
              </c:numCache>
            </c:numRef>
          </c:val>
        </c:ser>
        <c:ser>
          <c:idx val="1"/>
          <c:order val="1"/>
          <c:tx>
            <c:strRef>
              <c:f>'Output - Safety &amp; Ops'!$D$6</c:f>
              <c:strCache>
                <c:ptCount val="1"/>
                <c:pt idx="0">
                  <c:v>Overtime</c:v>
                </c:pt>
              </c:strCache>
            </c:strRef>
          </c:tx>
          <c:invertIfNegative val="0"/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Ops'!$D$7:$D$16</c:f>
              <c:numCache>
                <c:formatCode>#,##0</c:formatCode>
                <c:ptCount val="10"/>
                <c:pt idx="0">
                  <c:v>9079</c:v>
                </c:pt>
                <c:pt idx="1">
                  <c:v>4476</c:v>
                </c:pt>
                <c:pt idx="2">
                  <c:v>572</c:v>
                </c:pt>
                <c:pt idx="3">
                  <c:v>811</c:v>
                </c:pt>
                <c:pt idx="4">
                  <c:v>466</c:v>
                </c:pt>
                <c:pt idx="5">
                  <c:v>434</c:v>
                </c:pt>
                <c:pt idx="6">
                  <c:v>762</c:v>
                </c:pt>
                <c:pt idx="7">
                  <c:v>260</c:v>
                </c:pt>
                <c:pt idx="8">
                  <c:v>655</c:v>
                </c:pt>
                <c:pt idx="9">
                  <c:v>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080256"/>
        <c:axId val="96081792"/>
      </c:barChart>
      <c:lineChart>
        <c:grouping val="standard"/>
        <c:varyColors val="0"/>
        <c:ser>
          <c:idx val="2"/>
          <c:order val="2"/>
          <c:tx>
            <c:strRef>
              <c:f>'Output - Safety &amp; Ops'!$E$6</c:f>
              <c:strCache>
                <c:ptCount val="1"/>
                <c:pt idx="0">
                  <c:v>OT % of Total Exposure Hours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4.1994745696778565E-2"/>
                  <c:y val="3.8787878787878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914188470901292E-2"/>
                  <c:y val="-3.8787878787878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174627334169752E-2"/>
                  <c:y val="-3.3939775709854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'Output - Safety &amp; Ops'!$B$7:$B$16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 formatCode="mmm\-yy">
                  <c:v>43101</c:v>
                </c:pt>
                <c:pt idx="3" formatCode="mmm\-yy">
                  <c:v>43132</c:v>
                </c:pt>
                <c:pt idx="4" formatCode="mmm\-yy">
                  <c:v>43160</c:v>
                </c:pt>
                <c:pt idx="5" formatCode="mmm\-yy">
                  <c:v>43191</c:v>
                </c:pt>
                <c:pt idx="6" formatCode="mmm\-yy">
                  <c:v>43221</c:v>
                </c:pt>
                <c:pt idx="7" formatCode="mmm\-yy">
                  <c:v>43252</c:v>
                </c:pt>
                <c:pt idx="8" formatCode="mmm\-yy">
                  <c:v>43282</c:v>
                </c:pt>
                <c:pt idx="9" formatCode="mmm\-yy">
                  <c:v>43313</c:v>
                </c:pt>
              </c:numCache>
            </c:numRef>
          </c:cat>
          <c:val>
            <c:numRef>
              <c:f>'Output - Safety &amp; Ops'!$E$7:$E$16</c:f>
              <c:numCache>
                <c:formatCode>0%</c:formatCode>
                <c:ptCount val="10"/>
                <c:pt idx="0">
                  <c:v>9.1092426857165787E-2</c:v>
                </c:pt>
                <c:pt idx="1">
                  <c:v>3.1533451454617827E-2</c:v>
                </c:pt>
                <c:pt idx="2">
                  <c:v>5.8397141398672789E-2</c:v>
                </c:pt>
                <c:pt idx="3">
                  <c:v>9.0817469204927212E-2</c:v>
                </c:pt>
                <c:pt idx="4">
                  <c:v>4.9291305267611593E-2</c:v>
                </c:pt>
                <c:pt idx="5">
                  <c:v>5.0324675324675328E-2</c:v>
                </c:pt>
                <c:pt idx="6">
                  <c:v>9.3531361237265256E-2</c:v>
                </c:pt>
                <c:pt idx="7">
                  <c:v>3.3665673960896023E-2</c:v>
                </c:pt>
                <c:pt idx="8">
                  <c:v>6.9971156927678663E-2</c:v>
                </c:pt>
                <c:pt idx="9">
                  <c:v>8.2434105784539177E-2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098560"/>
        <c:axId val="96096640"/>
      </c:lineChart>
      <c:catAx>
        <c:axId val="9608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96081792"/>
        <c:crosses val="autoZero"/>
        <c:auto val="1"/>
        <c:lblAlgn val="ctr"/>
        <c:lblOffset val="100"/>
        <c:noMultiLvlLbl val="0"/>
      </c:catAx>
      <c:valAx>
        <c:axId val="9608179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'000's</a:t>
                </a:r>
                <a:r>
                  <a:rPr lang="en-US" baseline="0"/>
                  <a:t>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444444444444445E-2"/>
              <c:y val="0.3347488334791484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6080256"/>
        <c:crosses val="autoZero"/>
        <c:crossBetween val="between"/>
        <c:dispUnits>
          <c:builtInUnit val="thousands"/>
        </c:dispUnits>
      </c:valAx>
      <c:valAx>
        <c:axId val="960966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OT</a:t>
                </a:r>
                <a:r>
                  <a:rPr lang="en-US" baseline="0"/>
                  <a:t> % of Total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314253146286807"/>
              <c:y val="0.12858181818181821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96098560"/>
        <c:crosses val="max"/>
        <c:crossBetween val="between"/>
      </c:valAx>
      <c:catAx>
        <c:axId val="960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09664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Overtime Exposure Hours</a:t>
            </a:r>
            <a:endParaRPr lang="en-US"/>
          </a:p>
        </c:rich>
      </c:tx>
      <c:layout>
        <c:manualLayout>
          <c:xMode val="edge"/>
          <c:yMode val="edge"/>
          <c:x val="0.23038379432307043"/>
          <c:y val="1.454545454545454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'Output - Safety &amp; Ops'!$C$23</c:f>
              <c:strCache>
                <c:ptCount val="1"/>
                <c:pt idx="0">
                  <c:v>Maintenance</c:v>
                </c:pt>
              </c:strCache>
            </c:strRef>
          </c:tx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'Output - Safety &amp; Ops'!$B$24:$B$31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'Output - Safety &amp; Ops'!$C$24:$C$31</c:f>
              <c:numCache>
                <c:formatCode>#,##0</c:formatCode>
                <c:ptCount val="8"/>
                <c:pt idx="0">
                  <c:v>572</c:v>
                </c:pt>
                <c:pt idx="1">
                  <c:v>811</c:v>
                </c:pt>
                <c:pt idx="2">
                  <c:v>466</c:v>
                </c:pt>
                <c:pt idx="3">
                  <c:v>428</c:v>
                </c:pt>
                <c:pt idx="4">
                  <c:v>376</c:v>
                </c:pt>
                <c:pt idx="5">
                  <c:v>82</c:v>
                </c:pt>
                <c:pt idx="6">
                  <c:v>655</c:v>
                </c:pt>
                <c:pt idx="7">
                  <c:v>654</c:v>
                </c:pt>
              </c:numCache>
            </c:numRef>
          </c:val>
        </c:ser>
        <c:ser>
          <c:idx val="1"/>
          <c:order val="1"/>
          <c:tx>
            <c:strRef>
              <c:f>'Output - Safety &amp; Ops'!$D$23</c:f>
              <c:strCache>
                <c:ptCount val="1"/>
                <c:pt idx="0">
                  <c:v>Turnaround</c:v>
                </c:pt>
              </c:strCache>
            </c:strRef>
          </c:tx>
          <c:invertIfNegative val="0"/>
          <c:cat>
            <c:numRef>
              <c:f>'Output - Safety &amp; Ops'!$B$24:$B$31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'Output - Safety &amp; Ops'!$D$24:$D$31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386</c:v>
                </c:pt>
                <c:pt idx="5">
                  <c:v>178</c:v>
                </c:pt>
                <c:pt idx="6">
                  <c:v>0</c:v>
                </c:pt>
                <c:pt idx="7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20192"/>
        <c:axId val="97068160"/>
      </c:barChart>
      <c:dateAx>
        <c:axId val="961201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97068160"/>
        <c:crosses val="autoZero"/>
        <c:auto val="1"/>
        <c:lblOffset val="100"/>
        <c:baseTimeUnit val="months"/>
      </c:dateAx>
      <c:valAx>
        <c:axId val="970681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aseline="0"/>
                  <a:t>OT Exposure Hours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7503066067080218E-2"/>
              <c:y val="0.2668701503221188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96120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Value</a:t>
            </a:r>
            <a:r>
              <a:rPr lang="en-US" baseline="0"/>
              <a:t> Improvement</a:t>
            </a:r>
            <a:endParaRPr lang="en-US"/>
          </a:p>
        </c:rich>
      </c:tx>
      <c:layout>
        <c:manualLayout>
          <c:xMode val="edge"/>
          <c:yMode val="edge"/>
          <c:x val="0.27899348622053305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'Cost Savings &amp; Avoidance'!$D$24</c:f>
              <c:strCache>
                <c:ptCount val="1"/>
                <c:pt idx="0">
                  <c:v>Cost Avoidance</c:v>
                </c:pt>
              </c:strCache>
            </c:strRef>
          </c:tx>
          <c:invertIfNegative val="0"/>
          <c:cat>
            <c:numRef>
              <c:f>'Cost Savings &amp; Avoidance'!$C$25:$C$32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'Cost Savings &amp; Avoidance'!$D$25:$D$32</c:f>
              <c:numCache>
                <c:formatCode>"$"#,##0_);[Red]\("$"#,##0\)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'Cost Savings &amp; Avoidance'!$E$24</c:f>
              <c:strCache>
                <c:ptCount val="1"/>
                <c:pt idx="0">
                  <c:v>Cost Savings</c:v>
                </c:pt>
              </c:strCache>
            </c:strRef>
          </c:tx>
          <c:invertIfNegative val="0"/>
          <c:dLbls>
            <c:dLbl>
              <c:idx val="0"/>
              <c:delete val="1"/>
            </c:dLbl>
            <c:dLbl>
              <c:idx val="3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'Cost Savings &amp; Avoidance'!$C$25:$C$32</c:f>
              <c:numCache>
                <c:formatCode>mmm\-yy</c:formatCode>
                <c:ptCount val="8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</c:numCache>
            </c:numRef>
          </c:cat>
          <c:val>
            <c:numRef>
              <c:f>'Cost Savings &amp; Avoidance'!$E$25:$E$32</c:f>
              <c:numCache>
                <c:formatCode>"$"#,##0_);[Red]\("$"#,##0\)</c:formatCode>
                <c:ptCount val="8"/>
                <c:pt idx="0">
                  <c:v>0</c:v>
                </c:pt>
                <c:pt idx="1">
                  <c:v>482266</c:v>
                </c:pt>
                <c:pt idx="2">
                  <c:v>14400</c:v>
                </c:pt>
                <c:pt idx="3">
                  <c:v>0</c:v>
                </c:pt>
                <c:pt idx="4">
                  <c:v>283000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51904"/>
        <c:axId val="98253440"/>
      </c:barChart>
      <c:dateAx>
        <c:axId val="982519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98253440"/>
        <c:crosses val="autoZero"/>
        <c:auto val="1"/>
        <c:lblOffset val="100"/>
        <c:baseTimeUnit val="months"/>
      </c:dateAx>
      <c:valAx>
        <c:axId val="982534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$000's</a:t>
                </a:r>
                <a:r>
                  <a:rPr lang="en-US" baseline="0"/>
                  <a:t> CAD</a:t>
                </a:r>
                <a:endParaRPr lang="en-US"/>
              </a:p>
            </c:rich>
          </c:tx>
          <c:overlay val="0"/>
        </c:title>
        <c:numFmt formatCode="&quot;$&quot;#,##0_);[Red]\(&quot;$&quot;#,##0\)" sourceLinked="1"/>
        <c:majorTickMark val="out"/>
        <c:minorTickMark val="none"/>
        <c:tickLblPos val="nextTo"/>
        <c:crossAx val="98251904"/>
        <c:crosses val="autoZero"/>
        <c:crossBetween val="between"/>
        <c:dispUnits>
          <c:builtInUnit val="thousands"/>
        </c:dispUnits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Annual Spend  - by Segment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'Spend Chart'!$B$7</c:f>
              <c:strCache>
                <c:ptCount val="1"/>
                <c:pt idx="0">
                  <c:v>Maintenance</c:v>
                </c:pt>
              </c:strCache>
            </c:strRef>
          </c:tx>
          <c:invertIfNegative val="0"/>
          <c:dLbls>
            <c:dLbl>
              <c:idx val="3"/>
              <c:numFmt formatCode="&quot;$&quot;#,##0.0_);[Red]\(&quot;$&quot;#,##0.0\)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Chart'!$C$6:$F$6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</c:strCache>
            </c:strRef>
          </c:cat>
          <c:val>
            <c:numRef>
              <c:f>'Spend Chart'!$C$7:$F$7</c:f>
              <c:numCache>
                <c:formatCode>"$"#,##0_);[Red]\("$"#,##0\)</c:formatCode>
                <c:ptCount val="4"/>
                <c:pt idx="0">
                  <c:v>3991372</c:v>
                </c:pt>
                <c:pt idx="1">
                  <c:v>7120606</c:v>
                </c:pt>
                <c:pt idx="2">
                  <c:v>8003480</c:v>
                </c:pt>
                <c:pt idx="3">
                  <c:v>5563301</c:v>
                </c:pt>
              </c:numCache>
            </c:numRef>
          </c:val>
        </c:ser>
        <c:ser>
          <c:idx val="1"/>
          <c:order val="1"/>
          <c:tx>
            <c:strRef>
              <c:f>'Spend Chart'!$B$8</c:f>
              <c:strCache>
                <c:ptCount val="1"/>
                <c:pt idx="0">
                  <c:v>Capital Projects/Turnaround</c:v>
                </c:pt>
              </c:strCache>
            </c:strRef>
          </c:tx>
          <c:invertIfNegative val="0"/>
          <c:dLbls>
            <c:dLbl>
              <c:idx val="3"/>
              <c:numFmt formatCode="&quot;$&quot;#,##0.0_);[Red]\(&quot;$&quot;#,##0.0\)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'Spend Chart'!$C$6:$F$6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 YTD Jan to Aug</c:v>
                </c:pt>
              </c:strCache>
            </c:strRef>
          </c:cat>
          <c:val>
            <c:numRef>
              <c:f>'Spend Chart'!$C$8:$F$8</c:f>
              <c:numCache>
                <c:formatCode>"$"#,##0_);[Red]\("$"#,##0\)</c:formatCode>
                <c:ptCount val="4"/>
                <c:pt idx="0">
                  <c:v>1870583.05</c:v>
                </c:pt>
                <c:pt idx="1">
                  <c:v>428776</c:v>
                </c:pt>
                <c:pt idx="2">
                  <c:v>1687042</c:v>
                </c:pt>
                <c:pt idx="3">
                  <c:v>1361054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284288"/>
        <c:axId val="98285824"/>
      </c:barChart>
      <c:catAx>
        <c:axId val="9828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98285824"/>
        <c:crosses val="autoZero"/>
        <c:auto val="1"/>
        <c:lblAlgn val="ctr"/>
        <c:lblOffset val="100"/>
        <c:noMultiLvlLbl val="0"/>
      </c:catAx>
      <c:valAx>
        <c:axId val="982858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$</a:t>
                </a:r>
                <a:r>
                  <a:rPr lang="en-US" baseline="0"/>
                  <a:t> M CAD</a:t>
                </a:r>
                <a:endParaRPr lang="en-US"/>
              </a:p>
            </c:rich>
          </c:tx>
          <c:overlay val="0"/>
        </c:title>
        <c:numFmt formatCode="&quot;$&quot;#,##0.0_);[Red]\(&quot;$&quot;#,##0.0\)" sourceLinked="0"/>
        <c:majorTickMark val="out"/>
        <c:minorTickMark val="none"/>
        <c:tickLblPos val="nextTo"/>
        <c:crossAx val="98284288"/>
        <c:crosses val="autoZero"/>
        <c:crossBetween val="between"/>
        <c:dispUnits>
          <c:builtInUnit val="millions"/>
        </c:dispUnits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</xdr:colOff>
      <xdr:row>34</xdr:row>
      <xdr:rowOff>1</xdr:rowOff>
    </xdr:from>
    <xdr:to>
      <xdr:col>18</xdr:col>
      <xdr:colOff>0</xdr:colOff>
      <xdr:row>49</xdr:row>
      <xdr:rowOff>1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</xdr:row>
      <xdr:rowOff>0</xdr:rowOff>
    </xdr:from>
    <xdr:to>
      <xdr:col>18</xdr:col>
      <xdr:colOff>1</xdr:colOff>
      <xdr:row>24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726281</xdr:colOff>
      <xdr:row>9</xdr:row>
      <xdr:rowOff>38100</xdr:rowOff>
    </xdr:from>
    <xdr:to>
      <xdr:col>3</xdr:col>
      <xdr:colOff>514576</xdr:colOff>
      <xdr:row>9</xdr:row>
      <xdr:rowOff>226218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8258"/>
        <a:stretch/>
      </xdr:blipFill>
      <xdr:spPr>
        <a:xfrm>
          <a:off x="726281" y="1914525"/>
          <a:ext cx="2128572" cy="1881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47626</xdr:rowOff>
    </xdr:from>
    <xdr:to>
      <xdr:col>3</xdr:col>
      <xdr:colOff>226029</xdr:colOff>
      <xdr:row>7</xdr:row>
      <xdr:rowOff>71438</xdr:rowOff>
    </xdr:to>
    <xdr:pic>
      <xdr:nvPicPr>
        <xdr:cNvPr id="10" name="Picture 9"/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16" t="13103" r="55128" b="39043"/>
        <a:stretch/>
      </xdr:blipFill>
      <xdr:spPr bwMode="auto">
        <a:xfrm>
          <a:off x="0" y="47626"/>
          <a:ext cx="2559843" cy="15001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565451</xdr:colOff>
      <xdr:row>38</xdr:row>
      <xdr:rowOff>222250</xdr:rowOff>
    </xdr:from>
    <xdr:ext cx="1132417" cy="436786"/>
    <xdr:sp macro="" textlink="">
      <xdr:nvSpPr>
        <xdr:cNvPr id="4" name="TextBox 3"/>
        <xdr:cNvSpPr txBox="1"/>
      </xdr:nvSpPr>
      <xdr:spPr>
        <a:xfrm>
          <a:off x="8471201" y="10359571"/>
          <a:ext cx="113241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Contract</a:t>
          </a:r>
          <a:r>
            <a:rPr lang="en-US" sz="1100" baseline="0"/>
            <a:t> Start: May 6, 2015</a:t>
          </a:r>
          <a:endParaRPr lang="en-US" sz="1100"/>
        </a:p>
      </xdr:txBody>
    </xdr:sp>
    <xdr:clientData/>
  </xdr:oneCellAnchor>
  <xdr:twoCellAnchor>
    <xdr:from>
      <xdr:col>12</xdr:col>
      <xdr:colOff>285751</xdr:colOff>
      <xdr:row>11</xdr:row>
      <xdr:rowOff>63500</xdr:rowOff>
    </xdr:from>
    <xdr:to>
      <xdr:col>12</xdr:col>
      <xdr:colOff>296335</xdr:colOff>
      <xdr:row>21</xdr:row>
      <xdr:rowOff>0</xdr:rowOff>
    </xdr:to>
    <xdr:cxnSp macro="">
      <xdr:nvCxnSpPr>
        <xdr:cNvPr id="3" name="Straight Connector 2"/>
        <xdr:cNvCxnSpPr/>
      </xdr:nvCxnSpPr>
      <xdr:spPr>
        <a:xfrm>
          <a:off x="9440334" y="2571750"/>
          <a:ext cx="10584" cy="2413000"/>
        </a:xfrm>
        <a:prstGeom prst="line">
          <a:avLst/>
        </a:prstGeom>
        <a:ln w="19050">
          <a:solidFill>
            <a:schemeClr val="bg1">
              <a:lumMod val="50000"/>
            </a:schemeClr>
          </a:solidFill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474740</xdr:colOff>
      <xdr:row>17</xdr:row>
      <xdr:rowOff>126048</xdr:rowOff>
    </xdr:from>
    <xdr:ext cx="910166" cy="609013"/>
    <xdr:sp macro="" textlink="">
      <xdr:nvSpPr>
        <xdr:cNvPr id="14" name="TextBox 13"/>
        <xdr:cNvSpPr txBox="1"/>
      </xdr:nvSpPr>
      <xdr:spPr>
        <a:xfrm>
          <a:off x="9550704" y="3786369"/>
          <a:ext cx="910166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1100"/>
            <a:t>Shift Change</a:t>
          </a:r>
          <a:r>
            <a:rPr lang="en-US" sz="1100" baseline="0"/>
            <a:t> transition: 8 x 6 to 7 x 7</a:t>
          </a:r>
          <a:endParaRPr lang="en-US" sz="1100"/>
        </a:p>
      </xdr:txBody>
    </xdr:sp>
    <xdr:clientData/>
  </xdr:oneCellAnchor>
  <xdr:oneCellAnchor>
    <xdr:from>
      <xdr:col>15</xdr:col>
      <xdr:colOff>465667</xdr:colOff>
      <xdr:row>10</xdr:row>
      <xdr:rowOff>154083</xdr:rowOff>
    </xdr:from>
    <xdr:ext cx="813404" cy="436786"/>
    <xdr:sp macro="" textlink="">
      <xdr:nvSpPr>
        <xdr:cNvPr id="15" name="TextBox 14"/>
        <xdr:cNvSpPr txBox="1"/>
      </xdr:nvSpPr>
      <xdr:spPr>
        <a:xfrm>
          <a:off x="11650738" y="2290404"/>
          <a:ext cx="81340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1100"/>
            <a:t>May 2018</a:t>
          </a:r>
          <a:r>
            <a:rPr lang="en-US" sz="1100" baseline="0"/>
            <a:t> Shutdown</a:t>
          </a:r>
          <a:endParaRPr lang="en-US" sz="1100"/>
        </a:p>
      </xdr:txBody>
    </xdr:sp>
    <xdr:clientData/>
  </xdr:oneCellAnchor>
  <xdr:twoCellAnchor>
    <xdr:from>
      <xdr:col>13</xdr:col>
      <xdr:colOff>243416</xdr:colOff>
      <xdr:row>14</xdr:row>
      <xdr:rowOff>31751</xdr:rowOff>
    </xdr:from>
    <xdr:to>
      <xdr:col>13</xdr:col>
      <xdr:colOff>264582</xdr:colOff>
      <xdr:row>17</xdr:row>
      <xdr:rowOff>137583</xdr:rowOff>
    </xdr:to>
    <xdr:cxnSp macro="">
      <xdr:nvCxnSpPr>
        <xdr:cNvPr id="16" name="Straight Arrow Connector 15"/>
        <xdr:cNvCxnSpPr/>
      </xdr:nvCxnSpPr>
      <xdr:spPr>
        <a:xfrm flipV="1">
          <a:off x="10011833" y="3111501"/>
          <a:ext cx="21166" cy="6773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243417</xdr:colOff>
      <xdr:row>10</xdr:row>
      <xdr:rowOff>372476</xdr:rowOff>
    </xdr:from>
    <xdr:to>
      <xdr:col>15</xdr:col>
      <xdr:colOff>465667</xdr:colOff>
      <xdr:row>12</xdr:row>
      <xdr:rowOff>21167</xdr:rowOff>
    </xdr:to>
    <xdr:cxnSp macro="">
      <xdr:nvCxnSpPr>
        <xdr:cNvPr id="19" name="Straight Arrow Connector 18"/>
        <xdr:cNvCxnSpPr>
          <a:stCxn id="15" idx="1"/>
        </xdr:cNvCxnSpPr>
      </xdr:nvCxnSpPr>
      <xdr:spPr>
        <a:xfrm flipH="1">
          <a:off x="11428488" y="2508797"/>
          <a:ext cx="222250" cy="2201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</xdr:colOff>
      <xdr:row>23</xdr:row>
      <xdr:rowOff>202405</xdr:rowOff>
    </xdr:from>
    <xdr:to>
      <xdr:col>25</xdr:col>
      <xdr:colOff>603251</xdr:colOff>
      <xdr:row>33</xdr:row>
      <xdr:rowOff>333374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204108</xdr:colOff>
      <xdr:row>24</xdr:row>
      <xdr:rowOff>54428</xdr:rowOff>
    </xdr:from>
    <xdr:to>
      <xdr:col>25</xdr:col>
      <xdr:colOff>571501</xdr:colOff>
      <xdr:row>31</xdr:row>
      <xdr:rowOff>71438</xdr:rowOff>
    </xdr:to>
    <xdr:sp macro="" textlink="">
      <xdr:nvSpPr>
        <xdr:cNvPr id="24" name="Oval 23"/>
        <xdr:cNvSpPr/>
      </xdr:nvSpPr>
      <xdr:spPr>
        <a:xfrm>
          <a:off x="16515671" y="5233647"/>
          <a:ext cx="1581830" cy="2314916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050" b="1"/>
            <a:t>Total YTD = $0.78 M</a:t>
          </a:r>
        </a:p>
        <a:p>
          <a:pPr algn="ctr"/>
          <a:r>
            <a:rPr lang="en-US" sz="1050" b="1"/>
            <a:t>(12% of Forecasted 2018 spend)</a:t>
          </a:r>
        </a:p>
        <a:p>
          <a:pPr algn="ctr"/>
          <a:endParaRPr lang="en-US" sz="1050" b="1"/>
        </a:p>
        <a:p>
          <a:pPr algn="ctr"/>
          <a:r>
            <a:rPr lang="en-US" sz="1050" b="1"/>
            <a:t>Annual Savings Goal = 10% of</a:t>
          </a:r>
          <a:r>
            <a:rPr lang="en-US" sz="1050" b="1" baseline="0"/>
            <a:t> Annual Spend</a:t>
          </a:r>
          <a:endParaRPr lang="en-US" sz="1050" b="1"/>
        </a:p>
      </xdr:txBody>
    </xdr:sp>
    <xdr:clientData/>
  </xdr:twoCellAnchor>
  <xdr:oneCellAnchor>
    <xdr:from>
      <xdr:col>20</xdr:col>
      <xdr:colOff>444499</xdr:colOff>
      <xdr:row>25</xdr:row>
      <xdr:rowOff>169333</xdr:rowOff>
    </xdr:from>
    <xdr:ext cx="1354667" cy="1150559"/>
    <xdr:sp macro="" textlink="">
      <xdr:nvSpPr>
        <xdr:cNvPr id="27" name="TextBox 26"/>
        <xdr:cNvSpPr txBox="1"/>
      </xdr:nvSpPr>
      <xdr:spPr>
        <a:xfrm>
          <a:off x="15072178" y="5993190"/>
          <a:ext cx="1354667" cy="115055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en-US" sz="1100"/>
            <a:t>Schedule</a:t>
          </a:r>
          <a:r>
            <a:rPr lang="en-US" sz="1100" baseline="0"/>
            <a:t> Shift Change</a:t>
          </a:r>
        </a:p>
        <a:p>
          <a:pPr algn="ctr"/>
          <a:r>
            <a:rPr lang="en-US" sz="1100" baseline="0"/>
            <a:t>Insulator optimization</a:t>
          </a:r>
        </a:p>
        <a:p>
          <a:pPr algn="ctr"/>
          <a:r>
            <a:rPr lang="en-US" sz="1100" baseline="0"/>
            <a:t>Coverall sourcing</a:t>
          </a:r>
          <a:endParaRPr lang="en-US" sz="1100"/>
        </a:p>
      </xdr:txBody>
    </xdr:sp>
    <xdr:clientData/>
  </xdr:oneCellAnchor>
  <xdr:oneCellAnchor>
    <xdr:from>
      <xdr:col>23</xdr:col>
      <xdr:colOff>81076</xdr:colOff>
      <xdr:row>30</xdr:row>
      <xdr:rowOff>171791</xdr:rowOff>
    </xdr:from>
    <xdr:ext cx="1614715" cy="768803"/>
    <xdr:sp macro="" textlink="">
      <xdr:nvSpPr>
        <xdr:cNvPr id="28" name="TextBox 27"/>
        <xdr:cNvSpPr txBox="1"/>
      </xdr:nvSpPr>
      <xdr:spPr>
        <a:xfrm>
          <a:off x="16392639" y="7315541"/>
          <a:ext cx="1614715" cy="76880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en-US" sz="1000"/>
            <a:t>Scaffolder Optimization</a:t>
          </a:r>
        </a:p>
        <a:p>
          <a:pPr algn="ctr"/>
          <a:r>
            <a:rPr lang="en-US" sz="1000"/>
            <a:t>Vehicle Reduction</a:t>
          </a:r>
        </a:p>
      </xdr:txBody>
    </xdr:sp>
    <xdr:clientData/>
  </xdr:oneCellAnchor>
  <xdr:oneCellAnchor>
    <xdr:from>
      <xdr:col>21</xdr:col>
      <xdr:colOff>63499</xdr:colOff>
      <xdr:row>28</xdr:row>
      <xdr:rowOff>326571</xdr:rowOff>
    </xdr:from>
    <xdr:ext cx="994835" cy="802821"/>
    <xdr:sp macro="" textlink="">
      <xdr:nvSpPr>
        <xdr:cNvPr id="29" name="TextBox 28"/>
        <xdr:cNvSpPr txBox="1"/>
      </xdr:nvSpPr>
      <xdr:spPr>
        <a:xfrm>
          <a:off x="15303499" y="7429500"/>
          <a:ext cx="994835" cy="802821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en-US" sz="1100"/>
            <a:t>Goosneck</a:t>
          </a:r>
        </a:p>
        <a:p>
          <a:pPr algn="ctr"/>
          <a:r>
            <a:rPr lang="en-US" sz="1100"/>
            <a:t>Rate</a:t>
          </a:r>
          <a:r>
            <a:rPr lang="en-US" sz="1100" baseline="0"/>
            <a:t> Reduction</a:t>
          </a:r>
          <a:endParaRPr lang="en-US" sz="1100"/>
        </a:p>
      </xdr:txBody>
    </xdr:sp>
    <xdr:clientData/>
  </xdr:oneCellAnchor>
  <xdr:twoCellAnchor>
    <xdr:from>
      <xdr:col>20</xdr:col>
      <xdr:colOff>539750</xdr:colOff>
      <xdr:row>26</xdr:row>
      <xdr:rowOff>381000</xdr:rowOff>
    </xdr:from>
    <xdr:to>
      <xdr:col>21</xdr:col>
      <xdr:colOff>148167</xdr:colOff>
      <xdr:row>27</xdr:row>
      <xdr:rowOff>156691</xdr:rowOff>
    </xdr:to>
    <xdr:cxnSp macro="">
      <xdr:nvCxnSpPr>
        <xdr:cNvPr id="31" name="Straight Arrow Connector 30"/>
        <xdr:cNvCxnSpPr/>
      </xdr:nvCxnSpPr>
      <xdr:spPr>
        <a:xfrm flipH="1">
          <a:off x="15208250" y="6572250"/>
          <a:ext cx="222250" cy="2201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139093</xdr:colOff>
      <xdr:row>30</xdr:row>
      <xdr:rowOff>55395</xdr:rowOff>
    </xdr:from>
    <xdr:to>
      <xdr:col>23</xdr:col>
      <xdr:colOff>464343</xdr:colOff>
      <xdr:row>31</xdr:row>
      <xdr:rowOff>23813</xdr:rowOff>
    </xdr:to>
    <xdr:cxnSp macro="">
      <xdr:nvCxnSpPr>
        <xdr:cNvPr id="32" name="Straight Arrow Connector 31"/>
        <xdr:cNvCxnSpPr/>
      </xdr:nvCxnSpPr>
      <xdr:spPr>
        <a:xfrm flipH="1" flipV="1">
          <a:off x="16450656" y="7199145"/>
          <a:ext cx="325250" cy="30179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275167</xdr:colOff>
      <xdr:row>30</xdr:row>
      <xdr:rowOff>275167</xdr:rowOff>
    </xdr:from>
    <xdr:to>
      <xdr:col>21</xdr:col>
      <xdr:colOff>381000</xdr:colOff>
      <xdr:row>31</xdr:row>
      <xdr:rowOff>105833</xdr:rowOff>
    </xdr:to>
    <xdr:cxnSp macro="">
      <xdr:nvCxnSpPr>
        <xdr:cNvPr id="33" name="Straight Arrow Connector 32"/>
        <xdr:cNvCxnSpPr/>
      </xdr:nvCxnSpPr>
      <xdr:spPr>
        <a:xfrm flipH="1">
          <a:off x="15557500" y="8159750"/>
          <a:ext cx="105833" cy="317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449036</xdr:colOff>
      <xdr:row>40</xdr:row>
      <xdr:rowOff>68036</xdr:rowOff>
    </xdr:from>
    <xdr:to>
      <xdr:col>16</xdr:col>
      <xdr:colOff>455084</xdr:colOff>
      <xdr:row>46</xdr:row>
      <xdr:rowOff>181238</xdr:rowOff>
    </xdr:to>
    <xdr:cxnSp macro="">
      <xdr:nvCxnSpPr>
        <xdr:cNvPr id="44" name="Straight Connector 43"/>
        <xdr:cNvCxnSpPr/>
      </xdr:nvCxnSpPr>
      <xdr:spPr>
        <a:xfrm>
          <a:off x="12300857" y="10668000"/>
          <a:ext cx="6048" cy="1514738"/>
        </a:xfrm>
        <a:prstGeom prst="line">
          <a:avLst/>
        </a:prstGeom>
        <a:ln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122918</xdr:colOff>
      <xdr:row>37</xdr:row>
      <xdr:rowOff>66373</xdr:rowOff>
    </xdr:from>
    <xdr:to>
      <xdr:col>15</xdr:col>
      <xdr:colOff>122919</xdr:colOff>
      <xdr:row>47</xdr:row>
      <xdr:rowOff>76957</xdr:rowOff>
    </xdr:to>
    <xdr:cxnSp macro="">
      <xdr:nvCxnSpPr>
        <xdr:cNvPr id="46" name="Straight Connector 45"/>
        <xdr:cNvCxnSpPr/>
      </xdr:nvCxnSpPr>
      <xdr:spPr>
        <a:xfrm flipH="1">
          <a:off x="11307989" y="9972373"/>
          <a:ext cx="1" cy="2337405"/>
        </a:xfrm>
        <a:prstGeom prst="line">
          <a:avLst/>
        </a:prstGeom>
        <a:ln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604668</xdr:colOff>
      <xdr:row>35</xdr:row>
      <xdr:rowOff>145658</xdr:rowOff>
    </xdr:from>
    <xdr:ext cx="1444142" cy="749949"/>
    <xdr:sp macro="" textlink="">
      <xdr:nvSpPr>
        <xdr:cNvPr id="34" name="TextBox 33"/>
        <xdr:cNvSpPr txBox="1"/>
      </xdr:nvSpPr>
      <xdr:spPr>
        <a:xfrm>
          <a:off x="11731059" y="8861033"/>
          <a:ext cx="1444142" cy="749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050"/>
            <a:t>Forecast based</a:t>
          </a:r>
          <a:r>
            <a:rPr lang="en-US" sz="1050" baseline="0"/>
            <a:t> on straight-line extrapolation from Jan to Aug YTD spend</a:t>
          </a:r>
          <a:endParaRPr lang="en-US" sz="1050"/>
        </a:p>
      </xdr:txBody>
    </xdr:sp>
    <xdr:clientData/>
  </xdr:oneCellAnchor>
  <xdr:twoCellAnchor>
    <xdr:from>
      <xdr:col>18</xdr:col>
      <xdr:colOff>0</xdr:colOff>
      <xdr:row>10</xdr:row>
      <xdr:rowOff>0</xdr:rowOff>
    </xdr:from>
    <xdr:to>
      <xdr:col>26</xdr:col>
      <xdr:colOff>0</xdr:colOff>
      <xdr:row>24</xdr:row>
      <xdr:rowOff>0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361950</xdr:colOff>
      <xdr:row>12</xdr:row>
      <xdr:rowOff>72375</xdr:rowOff>
    </xdr:from>
    <xdr:ext cx="910166" cy="609013"/>
    <xdr:sp macro="" textlink="">
      <xdr:nvSpPr>
        <xdr:cNvPr id="42" name="TextBox 41"/>
        <xdr:cNvSpPr txBox="1"/>
      </xdr:nvSpPr>
      <xdr:spPr>
        <a:xfrm>
          <a:off x="15601950" y="2780196"/>
          <a:ext cx="910166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1100"/>
            <a:t>Shift Change</a:t>
          </a:r>
          <a:r>
            <a:rPr lang="en-US" sz="1100" baseline="0"/>
            <a:t> transition: 8 x 6 to 7 x 7</a:t>
          </a:r>
          <a:endParaRPr lang="en-US" sz="1100"/>
        </a:p>
      </xdr:txBody>
    </xdr:sp>
    <xdr:clientData/>
  </xdr:oneCellAnchor>
  <xdr:twoCellAnchor>
    <xdr:from>
      <xdr:col>20</xdr:col>
      <xdr:colOff>400053</xdr:colOff>
      <xdr:row>12</xdr:row>
      <xdr:rowOff>114303</xdr:rowOff>
    </xdr:from>
    <xdr:to>
      <xdr:col>21</xdr:col>
      <xdr:colOff>353786</xdr:colOff>
      <xdr:row>13</xdr:row>
      <xdr:rowOff>40822</xdr:rowOff>
    </xdr:to>
    <xdr:cxnSp macro="">
      <xdr:nvCxnSpPr>
        <xdr:cNvPr id="45" name="Straight Arrow Connector 44"/>
        <xdr:cNvCxnSpPr/>
      </xdr:nvCxnSpPr>
      <xdr:spPr>
        <a:xfrm flipH="1" flipV="1">
          <a:off x="15027732" y="2822124"/>
          <a:ext cx="566054" cy="11701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21</xdr:col>
      <xdr:colOff>96479</xdr:colOff>
      <xdr:row>1</xdr:row>
      <xdr:rowOff>209551</xdr:rowOff>
    </xdr:from>
    <xdr:to>
      <xdr:col>25</xdr:col>
      <xdr:colOff>448669</xdr:colOff>
      <xdr:row>7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336479" y="400051"/>
          <a:ext cx="2801476" cy="1125310"/>
        </a:xfrm>
        <a:prstGeom prst="rect">
          <a:avLst/>
        </a:prstGeom>
      </xdr:spPr>
    </xdr:pic>
    <xdr:clientData/>
  </xdr:twoCellAnchor>
  <xdr:twoCellAnchor>
    <xdr:from>
      <xdr:col>18</xdr:col>
      <xdr:colOff>1</xdr:colOff>
      <xdr:row>34</xdr:row>
      <xdr:rowOff>0</xdr:rowOff>
    </xdr:from>
    <xdr:to>
      <xdr:col>26</xdr:col>
      <xdr:colOff>1</xdr:colOff>
      <xdr:row>49</xdr:row>
      <xdr:rowOff>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19</xdr:col>
      <xdr:colOff>149679</xdr:colOff>
      <xdr:row>37</xdr:row>
      <xdr:rowOff>136072</xdr:rowOff>
    </xdr:from>
    <xdr:ext cx="3374572" cy="436786"/>
    <xdr:sp macro="" textlink="">
      <xdr:nvSpPr>
        <xdr:cNvPr id="8" name="TextBox 7"/>
        <xdr:cNvSpPr txBox="1"/>
      </xdr:nvSpPr>
      <xdr:spPr>
        <a:xfrm>
          <a:off x="14165036" y="10042072"/>
          <a:ext cx="337457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- Includes Kirby North Construction Contract Spend</a:t>
          </a:r>
        </a:p>
        <a:p>
          <a:pPr algn="ctr"/>
          <a:r>
            <a:rPr lang="en-US" sz="1100"/>
            <a:t>- Dashboard</a:t>
          </a:r>
          <a:r>
            <a:rPr lang="en-US" sz="1100" baseline="0"/>
            <a:t> focus is for Kirby Maintenance contract</a:t>
          </a:r>
          <a:endParaRPr lang="en-US" sz="1100"/>
        </a:p>
      </xdr:txBody>
    </xdr:sp>
    <xdr:clientData/>
  </xdr:oneCellAnchor>
  <xdr:oneCellAnchor>
    <xdr:from>
      <xdr:col>14</xdr:col>
      <xdr:colOff>238125</xdr:colOff>
      <xdr:row>17</xdr:row>
      <xdr:rowOff>308969</xdr:rowOff>
    </xdr:from>
    <xdr:ext cx="2095500" cy="514949"/>
    <xdr:sp macro="" textlink="">
      <xdr:nvSpPr>
        <xdr:cNvPr id="36" name="TextBox 35"/>
        <xdr:cNvSpPr txBox="1"/>
      </xdr:nvSpPr>
      <xdr:spPr>
        <a:xfrm>
          <a:off x="10382250" y="3952282"/>
          <a:ext cx="2095500" cy="514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900"/>
            <a:t>OT</a:t>
          </a:r>
          <a:r>
            <a:rPr lang="en-US" sz="900" baseline="0"/>
            <a:t> heavily dependant on events. </a:t>
          </a:r>
          <a:r>
            <a:rPr lang="en-US" sz="900"/>
            <a:t>Oppoturnity to better manage Overtime swings during non-event periods?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527049</xdr:colOff>
      <xdr:row>4</xdr:row>
      <xdr:rowOff>106363</xdr:rowOff>
    </xdr:from>
    <xdr:to>
      <xdr:col>12</xdr:col>
      <xdr:colOff>178329</xdr:colOff>
      <xdr:row>16</xdr:row>
      <xdr:rowOff>26988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540809</xdr:colOff>
      <xdr:row>21</xdr:row>
      <xdr:rowOff>56092</xdr:rowOff>
    </xdr:from>
    <xdr:to>
      <xdr:col>12</xdr:col>
      <xdr:colOff>193675</xdr:colOff>
      <xdr:row>31</xdr:row>
      <xdr:rowOff>132292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888999</xdr:colOff>
      <xdr:row>11</xdr:row>
      <xdr:rowOff>29105</xdr:rowOff>
    </xdr:from>
    <xdr:to>
      <xdr:col>15</xdr:col>
      <xdr:colOff>235480</xdr:colOff>
      <xdr:row>11</xdr:row>
      <xdr:rowOff>95250</xdr:rowOff>
    </xdr:to>
    <xdr:cxnSp macro="">
      <xdr:nvCxnSpPr>
        <xdr:cNvPr id="5" name="Straight Arrow Connector 4"/>
        <xdr:cNvCxnSpPr/>
      </xdr:nvCxnSpPr>
      <xdr:spPr>
        <a:xfrm flipH="1">
          <a:off x="12721166" y="2219855"/>
          <a:ext cx="351897" cy="6614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15</xdr:col>
      <xdr:colOff>185210</xdr:colOff>
      <xdr:row>15</xdr:row>
      <xdr:rowOff>150434</xdr:rowOff>
    </xdr:from>
    <xdr:ext cx="611187" cy="342786"/>
    <xdr:sp macro="" textlink="">
      <xdr:nvSpPr>
        <xdr:cNvPr id="11" name="TextBox 10"/>
        <xdr:cNvSpPr txBox="1"/>
      </xdr:nvSpPr>
      <xdr:spPr>
        <a:xfrm>
          <a:off x="13022793" y="3103184"/>
          <a:ext cx="61118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800"/>
            <a:t>May 2018</a:t>
          </a:r>
          <a:r>
            <a:rPr lang="en-US" sz="800" baseline="0"/>
            <a:t> Shutdown</a:t>
          </a:r>
          <a:endParaRPr lang="en-US" sz="800"/>
        </a:p>
      </xdr:txBody>
    </xdr:sp>
    <xdr:clientData/>
  </xdr:oneCellAnchor>
  <xdr:oneCellAnchor>
    <xdr:from>
      <xdr:col>13</xdr:col>
      <xdr:colOff>264584</xdr:colOff>
      <xdr:row>13</xdr:row>
      <xdr:rowOff>117306</xdr:rowOff>
    </xdr:from>
    <xdr:ext cx="910166" cy="468013"/>
    <xdr:sp macro="" textlink="">
      <xdr:nvSpPr>
        <xdr:cNvPr id="9" name="TextBox 8"/>
        <xdr:cNvSpPr txBox="1"/>
      </xdr:nvSpPr>
      <xdr:spPr>
        <a:xfrm>
          <a:off x="11091334" y="2689056"/>
          <a:ext cx="910166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800"/>
            <a:t>Shift Change</a:t>
          </a:r>
          <a:r>
            <a:rPr lang="en-US" sz="800" baseline="0"/>
            <a:t> transition: 8 x 6 to 7 x 7</a:t>
          </a:r>
          <a:endParaRPr lang="en-US" sz="800"/>
        </a:p>
      </xdr:txBody>
    </xdr:sp>
    <xdr:clientData/>
  </xdr:oneCellAnchor>
  <xdr:twoCellAnchor>
    <xdr:from>
      <xdr:col>16</xdr:col>
      <xdr:colOff>486835</xdr:colOff>
      <xdr:row>8</xdr:row>
      <xdr:rowOff>111124</xdr:rowOff>
    </xdr:from>
    <xdr:to>
      <xdr:col>16</xdr:col>
      <xdr:colOff>497417</xdr:colOff>
      <xdr:row>10</xdr:row>
      <xdr:rowOff>180806</xdr:rowOff>
    </xdr:to>
    <xdr:cxnSp macro="">
      <xdr:nvCxnSpPr>
        <xdr:cNvPr id="10" name="Straight Arrow Connector 9"/>
        <xdr:cNvCxnSpPr/>
      </xdr:nvCxnSpPr>
      <xdr:spPr>
        <a:xfrm flipH="1" flipV="1">
          <a:off x="14329835" y="1730374"/>
          <a:ext cx="10582" cy="45068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0</xdr:colOff>
      <xdr:row>5</xdr:row>
      <xdr:rowOff>0</xdr:rowOff>
    </xdr:from>
    <xdr:ext cx="910166" cy="468013"/>
    <xdr:sp macro="" textlink="">
      <xdr:nvSpPr>
        <xdr:cNvPr id="13" name="TextBox 12"/>
        <xdr:cNvSpPr txBox="1"/>
      </xdr:nvSpPr>
      <xdr:spPr>
        <a:xfrm>
          <a:off x="11832167" y="825500"/>
          <a:ext cx="910166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r>
            <a:rPr lang="en-US" sz="800"/>
            <a:t>Shift Change</a:t>
          </a:r>
          <a:r>
            <a:rPr lang="en-US" sz="800" baseline="0"/>
            <a:t> transition: 8 x 6 to 7 x 7</a:t>
          </a:r>
          <a:endParaRPr lang="en-US" sz="8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20</xdr:row>
      <xdr:rowOff>142875</xdr:rowOff>
    </xdr:from>
    <xdr:to>
      <xdr:col>12</xdr:col>
      <xdr:colOff>371476</xdr:colOff>
      <xdr:row>33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23</xdr:row>
      <xdr:rowOff>114300</xdr:rowOff>
    </xdr:from>
    <xdr:to>
      <xdr:col>8</xdr:col>
      <xdr:colOff>266701</xdr:colOff>
      <xdr:row>24</xdr:row>
      <xdr:rowOff>28575</xdr:rowOff>
    </xdr:to>
    <xdr:cxnSp macro="">
      <xdr:nvCxnSpPr>
        <xdr:cNvPr id="3" name="Straight Arrow Connector 2"/>
        <xdr:cNvCxnSpPr/>
      </xdr:nvCxnSpPr>
      <xdr:spPr>
        <a:xfrm flipH="1">
          <a:off x="5715000" y="4362450"/>
          <a:ext cx="161926" cy="1047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200025</xdr:colOff>
      <xdr:row>22</xdr:row>
      <xdr:rowOff>28575</xdr:rowOff>
    </xdr:from>
    <xdr:ext cx="1162050" cy="619125"/>
    <xdr:sp macro="" textlink="">
      <xdr:nvSpPr>
        <xdr:cNvPr id="6" name="TextBox 5"/>
        <xdr:cNvSpPr txBox="1"/>
      </xdr:nvSpPr>
      <xdr:spPr>
        <a:xfrm>
          <a:off x="5810250" y="4086225"/>
          <a:ext cx="1162050" cy="6191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r>
            <a:rPr lang="en-US" sz="800"/>
            <a:t>Schedule</a:t>
          </a:r>
          <a:r>
            <a:rPr lang="en-US" sz="800" baseline="0"/>
            <a:t> Shift Change</a:t>
          </a:r>
        </a:p>
        <a:p>
          <a:r>
            <a:rPr lang="en-US" sz="800" baseline="0"/>
            <a:t>Insulator optimization</a:t>
          </a:r>
        </a:p>
        <a:p>
          <a:r>
            <a:rPr lang="en-US" sz="800" baseline="0"/>
            <a:t>Coverall sourcing</a:t>
          </a:r>
          <a:endParaRPr lang="en-US" sz="800"/>
        </a:p>
      </xdr:txBody>
    </xdr:sp>
    <xdr:clientData/>
  </xdr:oneCellAnchor>
  <xdr:oneCellAnchor>
    <xdr:from>
      <xdr:col>8</xdr:col>
      <xdr:colOff>28575</xdr:colOff>
      <xdr:row>27</xdr:row>
      <xdr:rowOff>95249</xdr:rowOff>
    </xdr:from>
    <xdr:ext cx="838199" cy="371475"/>
    <xdr:sp macro="" textlink="">
      <xdr:nvSpPr>
        <xdr:cNvPr id="10" name="TextBox 9"/>
        <xdr:cNvSpPr txBox="1"/>
      </xdr:nvSpPr>
      <xdr:spPr>
        <a:xfrm>
          <a:off x="5638800" y="5105399"/>
          <a:ext cx="838199" cy="3714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en-US" sz="800"/>
            <a:t>Goosneck</a:t>
          </a:r>
        </a:p>
        <a:p>
          <a:pPr algn="ctr"/>
          <a:r>
            <a:rPr lang="en-US" sz="800"/>
            <a:t>Rate</a:t>
          </a:r>
          <a:r>
            <a:rPr lang="en-US" sz="800" baseline="0"/>
            <a:t> Reduction</a:t>
          </a:r>
          <a:endParaRPr lang="en-US" sz="800"/>
        </a:p>
      </xdr:txBody>
    </xdr:sp>
    <xdr:clientData/>
  </xdr:oneCellAnchor>
  <xdr:oneCellAnchor>
    <xdr:from>
      <xdr:col>10</xdr:col>
      <xdr:colOff>85725</xdr:colOff>
      <xdr:row>27</xdr:row>
      <xdr:rowOff>85725</xdr:rowOff>
    </xdr:from>
    <xdr:ext cx="1438275" cy="371475"/>
    <xdr:sp macro="" textlink="">
      <xdr:nvSpPr>
        <xdr:cNvPr id="11" name="TextBox 10"/>
        <xdr:cNvSpPr txBox="1"/>
      </xdr:nvSpPr>
      <xdr:spPr>
        <a:xfrm>
          <a:off x="6915150" y="5095875"/>
          <a:ext cx="1438275" cy="3714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l"/>
          <a:r>
            <a:rPr lang="en-US" sz="800"/>
            <a:t>Scaffolder Optimization</a:t>
          </a:r>
        </a:p>
        <a:p>
          <a:pPr algn="l"/>
          <a:r>
            <a:rPr lang="en-US" sz="800"/>
            <a:t>Vehicle Reduction</a:t>
          </a:r>
        </a:p>
      </xdr:txBody>
    </xdr:sp>
    <xdr:clientData/>
  </xdr:oneCellAnchor>
  <xdr:twoCellAnchor>
    <xdr:from>
      <xdr:col>10</xdr:col>
      <xdr:colOff>123825</xdr:colOff>
      <xdr:row>26</xdr:row>
      <xdr:rowOff>161925</xdr:rowOff>
    </xdr:from>
    <xdr:to>
      <xdr:col>10</xdr:col>
      <xdr:colOff>276225</xdr:colOff>
      <xdr:row>27</xdr:row>
      <xdr:rowOff>152400</xdr:rowOff>
    </xdr:to>
    <xdr:cxnSp macro="">
      <xdr:nvCxnSpPr>
        <xdr:cNvPr id="12" name="Straight Arrow Connector 11"/>
        <xdr:cNvCxnSpPr/>
      </xdr:nvCxnSpPr>
      <xdr:spPr>
        <a:xfrm flipH="1" flipV="1">
          <a:off x="6953250" y="4981575"/>
          <a:ext cx="152400" cy="1809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409574</xdr:colOff>
      <xdr:row>22</xdr:row>
      <xdr:rowOff>123825</xdr:rowOff>
    </xdr:from>
    <xdr:to>
      <xdr:col>12</xdr:col>
      <xdr:colOff>238125</xdr:colOff>
      <xdr:row>27</xdr:row>
      <xdr:rowOff>9525</xdr:rowOff>
    </xdr:to>
    <xdr:sp macro="" textlink="">
      <xdr:nvSpPr>
        <xdr:cNvPr id="15" name="Oval 14"/>
        <xdr:cNvSpPr/>
      </xdr:nvSpPr>
      <xdr:spPr>
        <a:xfrm>
          <a:off x="7238999" y="4181475"/>
          <a:ext cx="1047751" cy="8382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lang="en-US" sz="1000"/>
            <a:t>Total YTD = $0.78 M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176211</xdr:colOff>
      <xdr:row>5</xdr:row>
      <xdr:rowOff>157162</xdr:rowOff>
    </xdr:from>
    <xdr:to>
      <xdr:col>28</xdr:col>
      <xdr:colOff>469104</xdr:colOff>
      <xdr:row>22</xdr:row>
      <xdr:rowOff>130968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557211</xdr:colOff>
      <xdr:row>15</xdr:row>
      <xdr:rowOff>76199</xdr:rowOff>
    </xdr:from>
    <xdr:to>
      <xdr:col>8</xdr:col>
      <xdr:colOff>373854</xdr:colOff>
      <xdr:row>29</xdr:row>
      <xdr:rowOff>152399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583407</xdr:colOff>
      <xdr:row>15</xdr:row>
      <xdr:rowOff>154780</xdr:rowOff>
    </xdr:from>
    <xdr:to>
      <xdr:col>14</xdr:col>
      <xdr:colOff>583407</xdr:colOff>
      <xdr:row>30</xdr:row>
      <xdr:rowOff>107155</xdr:rowOff>
    </xdr:to>
    <xdr:cxnSp macro="">
      <xdr:nvCxnSpPr>
        <xdr:cNvPr id="8" name="Straight Connector 7"/>
        <xdr:cNvCxnSpPr/>
      </xdr:nvCxnSpPr>
      <xdr:spPr>
        <a:xfrm>
          <a:off x="11775282" y="3417093"/>
          <a:ext cx="0" cy="2809875"/>
        </a:xfrm>
        <a:prstGeom prst="line">
          <a:avLst/>
        </a:prstGeom>
        <a:ln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726281</xdr:colOff>
      <xdr:row>20</xdr:row>
      <xdr:rowOff>47625</xdr:rowOff>
    </xdr:from>
    <xdr:ext cx="1132417" cy="436786"/>
    <xdr:sp macro="" textlink="">
      <xdr:nvSpPr>
        <xdr:cNvPr id="9" name="TextBox 8"/>
        <xdr:cNvSpPr txBox="1"/>
      </xdr:nvSpPr>
      <xdr:spPr>
        <a:xfrm>
          <a:off x="1333500" y="4262438"/>
          <a:ext cx="113241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Contract</a:t>
          </a:r>
          <a:r>
            <a:rPr lang="en-US" sz="1100" baseline="0"/>
            <a:t> Start: May 6, 2015</a:t>
          </a:r>
          <a:endParaRPr lang="en-US" sz="1100"/>
        </a:p>
      </xdr:txBody>
    </xdr:sp>
    <xdr:clientData/>
  </xdr:oneCellAnchor>
  <xdr:twoCellAnchor>
    <xdr:from>
      <xdr:col>13</xdr:col>
      <xdr:colOff>535782</xdr:colOff>
      <xdr:row>16</xdr:row>
      <xdr:rowOff>178594</xdr:rowOff>
    </xdr:from>
    <xdr:to>
      <xdr:col>13</xdr:col>
      <xdr:colOff>535782</xdr:colOff>
      <xdr:row>29</xdr:row>
      <xdr:rowOff>95249</xdr:rowOff>
    </xdr:to>
    <xdr:cxnSp macro="">
      <xdr:nvCxnSpPr>
        <xdr:cNvPr id="7" name="Straight Connector 6"/>
        <xdr:cNvCxnSpPr/>
      </xdr:nvCxnSpPr>
      <xdr:spPr>
        <a:xfrm>
          <a:off x="11120438" y="3631407"/>
          <a:ext cx="0" cy="2393155"/>
        </a:xfrm>
        <a:prstGeom prst="line">
          <a:avLst/>
        </a:prstGeom>
        <a:ln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464344</xdr:colOff>
      <xdr:row>17</xdr:row>
      <xdr:rowOff>47625</xdr:rowOff>
    </xdr:from>
    <xdr:to>
      <xdr:col>12</xdr:col>
      <xdr:colOff>464345</xdr:colOff>
      <xdr:row>29</xdr:row>
      <xdr:rowOff>130969</xdr:rowOff>
    </xdr:to>
    <xdr:cxnSp macro="">
      <xdr:nvCxnSpPr>
        <xdr:cNvPr id="10" name="Straight Connector 9"/>
        <xdr:cNvCxnSpPr/>
      </xdr:nvCxnSpPr>
      <xdr:spPr>
        <a:xfrm flipH="1">
          <a:off x="10441782" y="3690938"/>
          <a:ext cx="1" cy="2369344"/>
        </a:xfrm>
        <a:prstGeom prst="line">
          <a:avLst/>
        </a:prstGeom>
        <a:ln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166688</xdr:colOff>
      <xdr:row>5</xdr:row>
      <xdr:rowOff>154781</xdr:rowOff>
    </xdr:from>
    <xdr:to>
      <xdr:col>27</xdr:col>
      <xdr:colOff>583406</xdr:colOff>
      <xdr:row>21</xdr:row>
      <xdr:rowOff>166687</xdr:rowOff>
    </xdr:to>
    <xdr:sp macro="" textlink="">
      <xdr:nvSpPr>
        <xdr:cNvPr id="3" name="Oval 2"/>
        <xdr:cNvSpPr/>
      </xdr:nvSpPr>
      <xdr:spPr>
        <a:xfrm>
          <a:off x="13787438" y="1107281"/>
          <a:ext cx="5881687" cy="3464719"/>
        </a:xfrm>
        <a:prstGeom prst="ellipse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39</xdr:row>
      <xdr:rowOff>0</xdr:rowOff>
    </xdr:from>
    <xdr:to>
      <xdr:col>8</xdr:col>
      <xdr:colOff>423862</xdr:colOff>
      <xdr:row>53</xdr:row>
      <xdr:rowOff>76200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18</xdr:col>
      <xdr:colOff>256001</xdr:colOff>
      <xdr:row>38</xdr:row>
      <xdr:rowOff>84858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9400001" cy="69428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11</xdr:col>
      <xdr:colOff>199391</xdr:colOff>
      <xdr:row>74</xdr:row>
      <xdr:rowOff>94405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0" y="7429500"/>
          <a:ext cx="5076191" cy="67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7</xdr:row>
      <xdr:rowOff>180975</xdr:rowOff>
    </xdr:from>
    <xdr:to>
      <xdr:col>12</xdr:col>
      <xdr:colOff>56540</xdr:colOff>
      <xdr:row>42</xdr:row>
      <xdr:rowOff>94428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025" y="1514475"/>
          <a:ext cx="4885715" cy="65809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20</xdr:row>
      <xdr:rowOff>47625</xdr:rowOff>
    </xdr:from>
    <xdr:to>
      <xdr:col>6</xdr:col>
      <xdr:colOff>448310</xdr:colOff>
      <xdr:row>31</xdr:row>
      <xdr:rowOff>133350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16" t="13103" r="55128" b="39043"/>
        <a:stretch/>
      </xdr:blipFill>
      <xdr:spPr bwMode="auto">
        <a:xfrm>
          <a:off x="419100" y="3857625"/>
          <a:ext cx="3686810" cy="21812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514350</xdr:colOff>
      <xdr:row>13</xdr:row>
      <xdr:rowOff>47625</xdr:rowOff>
    </xdr:from>
    <xdr:to>
      <xdr:col>4</xdr:col>
      <xdr:colOff>152400</xdr:colOff>
      <xdr:row>18</xdr:row>
      <xdr:rowOff>47625</xdr:rowOff>
    </xdr:to>
    <xdr:pic>
      <xdr:nvPicPr>
        <xdr:cNvPr id="5" name="Picture 4"/>
        <xdr:cNvPicPr/>
      </xdr:nvPicPr>
      <xdr:blipFill rotWithShape="1">
        <a:blip xmlns:r="http://schemas.openxmlformats.org/officeDocument/2006/relationships" r:embed="rId2"/>
        <a:srcRect l="21407" t="55260" r="70908" b="32207"/>
        <a:stretch/>
      </xdr:blipFill>
      <xdr:spPr bwMode="auto">
        <a:xfrm>
          <a:off x="514350" y="2524125"/>
          <a:ext cx="2076450" cy="952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Z49"/>
  <sheetViews>
    <sheetView showGridLines="0" tabSelected="1" zoomScale="80" zoomScaleNormal="80" workbookViewId="0">
      <selection activeCell="J5" sqref="J5:O5"/>
    </sheetView>
  </sheetViews>
  <sheetFormatPr defaultRowHeight="15" x14ac:dyDescent="0.25"/>
  <cols>
    <col min="2" max="2" width="24.5703125" customWidth="1"/>
    <col min="3" max="8" width="10.5703125" customWidth="1"/>
    <col min="9" max="9" width="9.7109375" customWidth="1"/>
    <col min="10" max="10" width="10.5703125" customWidth="1"/>
    <col min="14" max="14" width="7.7109375" customWidth="1"/>
    <col min="15" max="15" width="14.7109375" customWidth="1"/>
    <col min="18" max="18" width="14.140625" customWidth="1"/>
    <col min="27" max="27" width="3" customWidth="1"/>
  </cols>
  <sheetData>
    <row r="2" spans="2:26" ht="17.25" customHeight="1" x14ac:dyDescent="0.35">
      <c r="I2" s="232" t="s">
        <v>120</v>
      </c>
      <c r="J2" s="232"/>
      <c r="K2" s="232"/>
      <c r="L2" s="232"/>
      <c r="M2" s="232"/>
      <c r="N2" s="232"/>
      <c r="O2" s="232"/>
      <c r="P2" s="232"/>
    </row>
    <row r="3" spans="2:26" ht="18.75" customHeight="1" x14ac:dyDescent="0.35">
      <c r="J3" s="232" t="s">
        <v>121</v>
      </c>
      <c r="K3" s="232"/>
      <c r="L3" s="232"/>
      <c r="M3" s="232"/>
      <c r="N3" s="232"/>
      <c r="O3" s="232"/>
    </row>
    <row r="4" spans="2:26" ht="21" x14ac:dyDescent="0.35">
      <c r="J4" s="232" t="s">
        <v>122</v>
      </c>
      <c r="K4" s="232"/>
      <c r="L4" s="232"/>
      <c r="M4" s="232"/>
      <c r="N4" s="232"/>
      <c r="O4" s="232"/>
    </row>
    <row r="5" spans="2:26" x14ac:dyDescent="0.25">
      <c r="J5" s="236" t="s">
        <v>123</v>
      </c>
      <c r="K5" s="236"/>
      <c r="L5" s="236"/>
      <c r="M5" s="236"/>
      <c r="N5" s="236"/>
      <c r="O5" s="236"/>
    </row>
    <row r="9" spans="2:26" ht="15.75" thickBot="1" x14ac:dyDescent="0.3">
      <c r="B9" s="32"/>
      <c r="C9" s="32"/>
      <c r="D9" s="32"/>
      <c r="E9" s="32"/>
    </row>
    <row r="10" spans="2:26" ht="19.5" thickBot="1" x14ac:dyDescent="0.35">
      <c r="B10" s="233" t="s">
        <v>117</v>
      </c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4"/>
      <c r="U10" s="234"/>
      <c r="V10" s="234"/>
      <c r="W10" s="234"/>
      <c r="X10" s="234"/>
      <c r="Y10" s="234"/>
      <c r="Z10" s="235"/>
    </row>
    <row r="11" spans="2:26" ht="30" customHeight="1" x14ac:dyDescent="0.25">
      <c r="B11" s="23" t="s">
        <v>14</v>
      </c>
      <c r="C11" s="24" t="s">
        <v>79</v>
      </c>
      <c r="D11" s="24" t="s">
        <v>126</v>
      </c>
      <c r="E11" s="196">
        <v>43282</v>
      </c>
      <c r="F11" s="196">
        <v>43313</v>
      </c>
      <c r="G11" s="240" t="s">
        <v>113</v>
      </c>
      <c r="H11" s="241"/>
      <c r="I11" s="241"/>
      <c r="J11" s="242"/>
      <c r="K11" s="104"/>
      <c r="L11" s="99"/>
      <c r="M11" s="99"/>
      <c r="N11" s="99"/>
      <c r="O11" s="99"/>
      <c r="P11" s="99"/>
      <c r="Q11" s="99"/>
      <c r="R11" s="108"/>
      <c r="S11" s="21"/>
      <c r="T11" s="21"/>
      <c r="U11" s="21"/>
      <c r="V11" s="21"/>
      <c r="W11" s="21"/>
      <c r="X11" s="21"/>
      <c r="Y11" s="21"/>
      <c r="Z11" s="22"/>
    </row>
    <row r="12" spans="2:26" ht="15" customHeight="1" x14ac:dyDescent="0.25">
      <c r="B12" s="34" t="s">
        <v>3</v>
      </c>
      <c r="C12" s="202">
        <v>28179</v>
      </c>
      <c r="D12" s="202">
        <v>24494</v>
      </c>
      <c r="E12" s="206">
        <v>9361</v>
      </c>
      <c r="F12" s="206">
        <v>8479.5</v>
      </c>
      <c r="G12" s="243" t="s">
        <v>3507</v>
      </c>
      <c r="H12" s="244"/>
      <c r="I12" s="244"/>
      <c r="J12" s="245"/>
      <c r="K12" s="102"/>
      <c r="L12" s="100"/>
      <c r="M12" s="100"/>
      <c r="N12" s="100"/>
      <c r="O12" s="100"/>
      <c r="P12" s="100"/>
      <c r="Q12" s="100"/>
      <c r="R12" s="109"/>
      <c r="S12" s="25"/>
      <c r="T12" s="25"/>
      <c r="U12" s="25"/>
      <c r="V12" s="25"/>
      <c r="W12" s="25"/>
      <c r="X12" s="25"/>
      <c r="Y12" s="25"/>
      <c r="Z12" s="30"/>
    </row>
    <row r="13" spans="2:26" ht="15" customHeight="1" x14ac:dyDescent="0.25">
      <c r="B13" s="34" t="s">
        <v>13</v>
      </c>
      <c r="C13" s="202">
        <v>17</v>
      </c>
      <c r="D13" s="202">
        <v>0</v>
      </c>
      <c r="E13" s="206">
        <v>3</v>
      </c>
      <c r="F13" s="206">
        <v>6</v>
      </c>
      <c r="G13" s="246"/>
      <c r="H13" s="247"/>
      <c r="I13" s="247"/>
      <c r="J13" s="248"/>
      <c r="K13" s="102"/>
      <c r="L13" s="100"/>
      <c r="M13" s="100"/>
      <c r="N13" s="100"/>
      <c r="O13" s="100"/>
      <c r="P13" s="100"/>
      <c r="Q13" s="100"/>
      <c r="R13" s="109"/>
      <c r="S13" s="25"/>
      <c r="T13" s="25"/>
      <c r="U13" s="25"/>
      <c r="V13" s="25"/>
      <c r="W13" s="25"/>
      <c r="X13" s="25"/>
      <c r="Y13" s="25"/>
      <c r="Z13" s="30"/>
    </row>
    <row r="14" spans="2:26" ht="15" customHeight="1" x14ac:dyDescent="0.25">
      <c r="B14" s="34" t="s">
        <v>8</v>
      </c>
      <c r="C14" s="202">
        <v>3</v>
      </c>
      <c r="D14" s="202">
        <v>3</v>
      </c>
      <c r="E14" s="206">
        <v>1</v>
      </c>
      <c r="F14" s="206">
        <v>1</v>
      </c>
      <c r="G14" s="246"/>
      <c r="H14" s="247"/>
      <c r="I14" s="247"/>
      <c r="J14" s="248"/>
      <c r="K14" s="102"/>
      <c r="L14" s="100"/>
      <c r="M14" s="100"/>
      <c r="N14" s="100"/>
      <c r="O14" s="100"/>
      <c r="P14" s="100"/>
      <c r="Q14" s="100"/>
      <c r="R14" s="109"/>
      <c r="S14" s="25"/>
      <c r="T14" s="25"/>
      <c r="U14" s="25"/>
      <c r="V14" s="25"/>
      <c r="W14" s="25"/>
      <c r="X14" s="25"/>
      <c r="Y14" s="25"/>
      <c r="Z14" s="30"/>
    </row>
    <row r="15" spans="2:26" ht="15" customHeight="1" x14ac:dyDescent="0.25">
      <c r="B15" s="34" t="s">
        <v>9</v>
      </c>
      <c r="C15" s="202">
        <v>14</v>
      </c>
      <c r="D15" s="202">
        <v>12</v>
      </c>
      <c r="E15" s="206">
        <v>4</v>
      </c>
      <c r="F15" s="206">
        <v>3</v>
      </c>
      <c r="G15" s="246"/>
      <c r="H15" s="247"/>
      <c r="I15" s="247"/>
      <c r="J15" s="248"/>
      <c r="K15" s="102"/>
      <c r="L15" s="100"/>
      <c r="M15" s="100"/>
      <c r="N15" s="100"/>
      <c r="O15" s="100"/>
      <c r="P15" s="100"/>
      <c r="Q15" s="100"/>
      <c r="R15" s="109"/>
      <c r="S15" s="25"/>
      <c r="T15" s="25"/>
      <c r="U15" s="25"/>
      <c r="V15" s="25"/>
      <c r="W15" s="25"/>
      <c r="X15" s="25"/>
      <c r="Y15" s="25"/>
      <c r="Z15" s="30"/>
    </row>
    <row r="16" spans="2:26" ht="15" customHeight="1" x14ac:dyDescent="0.25">
      <c r="B16" s="34" t="s">
        <v>129</v>
      </c>
      <c r="C16" s="202">
        <v>90</v>
      </c>
      <c r="D16" s="202">
        <v>91</v>
      </c>
      <c r="E16" s="206">
        <v>31</v>
      </c>
      <c r="F16" s="206">
        <v>28</v>
      </c>
      <c r="G16" s="246"/>
      <c r="H16" s="247"/>
      <c r="I16" s="247"/>
      <c r="J16" s="248"/>
      <c r="K16" s="102"/>
      <c r="L16" s="100"/>
      <c r="M16" s="100"/>
      <c r="N16" s="100"/>
      <c r="O16" s="100"/>
      <c r="P16" s="100"/>
      <c r="Q16" s="100"/>
      <c r="R16" s="109"/>
      <c r="S16" s="25"/>
      <c r="T16" s="25"/>
      <c r="U16" s="25"/>
      <c r="V16" s="25"/>
      <c r="W16" s="25"/>
      <c r="X16" s="25"/>
      <c r="Y16" s="25"/>
      <c r="Z16" s="30"/>
    </row>
    <row r="17" spans="2:26" ht="15" customHeight="1" thickBot="1" x14ac:dyDescent="0.3">
      <c r="B17" s="201" t="s">
        <v>3487</v>
      </c>
      <c r="C17" s="202">
        <v>1098</v>
      </c>
      <c r="D17" s="202">
        <v>1130</v>
      </c>
      <c r="E17" s="206">
        <v>375</v>
      </c>
      <c r="F17" s="206">
        <v>343</v>
      </c>
      <c r="G17" s="249"/>
      <c r="H17" s="250"/>
      <c r="I17" s="250"/>
      <c r="J17" s="251"/>
      <c r="K17" s="102"/>
      <c r="L17" s="100"/>
      <c r="M17" s="100"/>
      <c r="N17" s="100"/>
      <c r="O17" s="100"/>
      <c r="P17" s="100"/>
      <c r="Q17" s="100"/>
      <c r="R17" s="109"/>
      <c r="S17" s="25"/>
      <c r="T17" s="25"/>
      <c r="V17" s="25"/>
      <c r="W17" s="25"/>
      <c r="X17" s="25"/>
      <c r="Y17" s="25"/>
      <c r="Z17" s="30"/>
    </row>
    <row r="18" spans="2:26" ht="30" customHeight="1" x14ac:dyDescent="0.25">
      <c r="B18" s="23" t="s">
        <v>15</v>
      </c>
      <c r="C18" s="24" t="s">
        <v>79</v>
      </c>
      <c r="D18" s="24" t="s">
        <v>126</v>
      </c>
      <c r="E18" s="196">
        <v>43282</v>
      </c>
      <c r="F18" s="196">
        <v>43313</v>
      </c>
      <c r="G18" s="240" t="s">
        <v>114</v>
      </c>
      <c r="H18" s="241"/>
      <c r="I18" s="241"/>
      <c r="J18" s="242"/>
      <c r="K18" s="103"/>
      <c r="L18" s="101"/>
      <c r="M18" s="101"/>
      <c r="N18" s="101"/>
      <c r="O18" s="101"/>
      <c r="P18" s="101"/>
      <c r="Q18" s="101"/>
      <c r="R18" s="110"/>
      <c r="S18" s="25"/>
      <c r="T18" s="25"/>
      <c r="U18" s="25"/>
      <c r="V18" s="25"/>
      <c r="W18" s="25"/>
      <c r="X18" s="25"/>
      <c r="Y18" s="25"/>
      <c r="Z18" s="30"/>
    </row>
    <row r="19" spans="2:26" ht="15" customHeight="1" x14ac:dyDescent="0.25">
      <c r="B19" s="35" t="s">
        <v>4</v>
      </c>
      <c r="C19" s="202">
        <v>0</v>
      </c>
      <c r="D19" s="202">
        <v>0</v>
      </c>
      <c r="E19" s="202">
        <v>0</v>
      </c>
      <c r="F19" s="202">
        <v>0</v>
      </c>
      <c r="G19" s="246" t="s">
        <v>3499</v>
      </c>
      <c r="H19" s="247"/>
      <c r="I19" s="247"/>
      <c r="J19" s="248"/>
      <c r="K19" s="102"/>
      <c r="L19" s="100"/>
      <c r="M19" s="100"/>
      <c r="N19" s="100"/>
      <c r="O19" s="100"/>
      <c r="P19" s="100"/>
      <c r="Q19" s="100"/>
      <c r="R19" s="109"/>
      <c r="S19" s="25"/>
      <c r="T19" s="25"/>
      <c r="U19" s="25"/>
      <c r="V19" s="25"/>
      <c r="W19" s="25"/>
      <c r="X19" s="25"/>
      <c r="Y19" s="25"/>
      <c r="Z19" s="30"/>
    </row>
    <row r="20" spans="2:26" ht="15" customHeight="1" x14ac:dyDescent="0.25">
      <c r="B20" s="35" t="s">
        <v>5</v>
      </c>
      <c r="C20" s="202">
        <v>0</v>
      </c>
      <c r="D20" s="202">
        <v>1</v>
      </c>
      <c r="E20" s="202">
        <v>0</v>
      </c>
      <c r="F20" s="202">
        <v>1</v>
      </c>
      <c r="G20" s="246"/>
      <c r="H20" s="247"/>
      <c r="I20" s="247"/>
      <c r="J20" s="248"/>
      <c r="K20" s="102"/>
      <c r="L20" s="100"/>
      <c r="M20" s="100"/>
      <c r="N20" s="100"/>
      <c r="O20" s="100"/>
      <c r="P20" s="100"/>
      <c r="Q20" s="100"/>
      <c r="R20" s="109"/>
      <c r="S20" s="25"/>
      <c r="T20" s="25"/>
      <c r="U20" s="25"/>
      <c r="V20" s="25"/>
      <c r="W20" s="25"/>
      <c r="X20" s="25"/>
      <c r="Y20" s="25"/>
      <c r="Z20" s="30"/>
    </row>
    <row r="21" spans="2:26" ht="15" customHeight="1" x14ac:dyDescent="0.25">
      <c r="B21" s="35" t="s">
        <v>6</v>
      </c>
      <c r="C21" s="202">
        <v>0</v>
      </c>
      <c r="D21" s="202">
        <v>2</v>
      </c>
      <c r="E21" s="202">
        <v>0</v>
      </c>
      <c r="F21" s="202">
        <v>0</v>
      </c>
      <c r="G21" s="246"/>
      <c r="H21" s="247"/>
      <c r="I21" s="247"/>
      <c r="J21" s="248"/>
      <c r="K21" s="29"/>
      <c r="L21" s="100"/>
      <c r="M21" s="100"/>
      <c r="N21" s="100"/>
      <c r="O21" s="100"/>
      <c r="P21" s="100"/>
      <c r="Q21" s="100"/>
      <c r="R21" s="109"/>
      <c r="S21" s="25"/>
      <c r="T21" s="25"/>
      <c r="U21" s="25"/>
      <c r="V21" s="25"/>
      <c r="W21" s="25"/>
      <c r="X21" s="25"/>
      <c r="Y21" s="25"/>
      <c r="Z21" s="30"/>
    </row>
    <row r="22" spans="2:26" x14ac:dyDescent="0.25">
      <c r="B22" s="35" t="s">
        <v>10</v>
      </c>
      <c r="C22" s="202">
        <v>1</v>
      </c>
      <c r="D22" s="202">
        <v>0</v>
      </c>
      <c r="E22" s="202">
        <v>0</v>
      </c>
      <c r="F22" s="202">
        <v>0</v>
      </c>
      <c r="G22" s="246"/>
      <c r="H22" s="247"/>
      <c r="I22" s="247"/>
      <c r="J22" s="248"/>
      <c r="K22" s="29"/>
      <c r="L22" s="100"/>
      <c r="M22" s="100"/>
      <c r="N22" s="100"/>
      <c r="O22" s="100"/>
      <c r="P22" s="100"/>
      <c r="Q22" s="100"/>
      <c r="R22" s="109"/>
      <c r="S22" s="25"/>
      <c r="T22" s="25"/>
      <c r="U22" s="25"/>
      <c r="V22" s="25"/>
      <c r="W22" s="25"/>
      <c r="X22" s="25"/>
      <c r="Y22" s="25"/>
      <c r="Z22" s="30"/>
    </row>
    <row r="23" spans="2:26" x14ac:dyDescent="0.25">
      <c r="B23" s="35" t="s">
        <v>7</v>
      </c>
      <c r="C23" s="202">
        <v>0</v>
      </c>
      <c r="D23" s="202">
        <v>0</v>
      </c>
      <c r="E23" s="202">
        <v>0</v>
      </c>
      <c r="F23" s="202">
        <v>0</v>
      </c>
      <c r="G23" s="246"/>
      <c r="H23" s="247"/>
      <c r="I23" s="247"/>
      <c r="J23" s="248"/>
      <c r="K23" s="29"/>
      <c r="L23" s="100"/>
      <c r="M23" s="100"/>
      <c r="N23" s="100"/>
      <c r="O23" s="100"/>
      <c r="P23" s="100"/>
      <c r="Q23" s="100"/>
      <c r="R23" s="109"/>
      <c r="S23" s="25"/>
      <c r="T23" s="25"/>
      <c r="U23" s="25"/>
      <c r="V23" s="25"/>
      <c r="W23" s="25"/>
      <c r="X23" s="25"/>
      <c r="Y23" s="25"/>
      <c r="Z23" s="30"/>
    </row>
    <row r="24" spans="2:26" ht="15.75" thickBot="1" x14ac:dyDescent="0.3">
      <c r="B24" s="36" t="s">
        <v>131</v>
      </c>
      <c r="C24" s="202">
        <v>2</v>
      </c>
      <c r="D24" s="202">
        <v>0</v>
      </c>
      <c r="E24" s="202">
        <v>0</v>
      </c>
      <c r="F24" s="202">
        <v>0</v>
      </c>
      <c r="G24" s="249"/>
      <c r="H24" s="250"/>
      <c r="I24" s="250"/>
      <c r="J24" s="251"/>
      <c r="K24" s="29"/>
      <c r="L24" s="100"/>
      <c r="M24" s="100"/>
      <c r="N24" s="100"/>
      <c r="O24" s="100"/>
      <c r="P24" s="100"/>
      <c r="Q24" s="100"/>
      <c r="R24" s="109"/>
      <c r="S24" s="32"/>
      <c r="T24" s="32"/>
      <c r="U24" s="32"/>
      <c r="V24" s="32"/>
      <c r="W24" s="32"/>
      <c r="X24" s="32"/>
      <c r="Y24" s="32"/>
      <c r="Z24" s="33"/>
    </row>
    <row r="25" spans="2:26" ht="19.5" thickBot="1" x14ac:dyDescent="0.35">
      <c r="B25" s="233" t="s">
        <v>81</v>
      </c>
      <c r="C25" s="234"/>
      <c r="D25" s="234"/>
      <c r="E25" s="234"/>
      <c r="F25" s="234"/>
      <c r="G25" s="234"/>
      <c r="H25" s="234"/>
      <c r="I25" s="234"/>
      <c r="J25" s="235"/>
      <c r="K25" s="233" t="s">
        <v>118</v>
      </c>
      <c r="L25" s="234"/>
      <c r="M25" s="234"/>
      <c r="N25" s="234"/>
      <c r="O25" s="234"/>
      <c r="P25" s="234"/>
      <c r="Q25" s="234"/>
      <c r="R25" s="237"/>
      <c r="S25" s="21"/>
      <c r="T25" s="21"/>
      <c r="U25" s="21"/>
      <c r="V25" s="21"/>
      <c r="W25" s="21"/>
      <c r="X25" s="21"/>
      <c r="Y25" s="21"/>
      <c r="Z25" s="22"/>
    </row>
    <row r="26" spans="2:26" ht="30" customHeight="1" x14ac:dyDescent="0.25">
      <c r="B26" s="42" t="s">
        <v>20</v>
      </c>
      <c r="C26" s="163" t="s">
        <v>225</v>
      </c>
      <c r="D26" s="165" t="s">
        <v>226</v>
      </c>
      <c r="E26" s="165" t="s">
        <v>227</v>
      </c>
      <c r="F26" s="165" t="s">
        <v>228</v>
      </c>
      <c r="G26" s="166" t="s">
        <v>229</v>
      </c>
      <c r="H26" s="123" t="s">
        <v>230</v>
      </c>
      <c r="I26" s="123" t="s">
        <v>231</v>
      </c>
      <c r="J26" s="164" t="s">
        <v>232</v>
      </c>
      <c r="K26" s="238" t="s">
        <v>19</v>
      </c>
      <c r="L26" s="239"/>
      <c r="M26" s="239"/>
      <c r="N26" s="239"/>
      <c r="O26" s="43" t="s">
        <v>20</v>
      </c>
      <c r="P26" s="239" t="s">
        <v>141</v>
      </c>
      <c r="Q26" s="239"/>
      <c r="R26" s="111" t="s">
        <v>21</v>
      </c>
      <c r="S26" s="25"/>
      <c r="T26" s="25"/>
      <c r="U26" s="25"/>
      <c r="V26" s="25"/>
      <c r="W26" s="25"/>
      <c r="X26" s="25"/>
      <c r="Y26" s="25"/>
      <c r="Z26" s="30"/>
    </row>
    <row r="27" spans="2:26" ht="26.25" customHeight="1" x14ac:dyDescent="0.25">
      <c r="B27" s="225" t="s">
        <v>223</v>
      </c>
      <c r="C27" s="188">
        <v>0</v>
      </c>
      <c r="D27" s="188">
        <v>1</v>
      </c>
      <c r="E27" s="188">
        <v>0</v>
      </c>
      <c r="F27" s="188">
        <v>0</v>
      </c>
      <c r="G27" s="188">
        <v>1</v>
      </c>
      <c r="H27" s="188">
        <v>0</v>
      </c>
      <c r="I27" s="188">
        <v>0</v>
      </c>
      <c r="J27" s="171">
        <v>0</v>
      </c>
      <c r="K27" s="252" t="s">
        <v>140</v>
      </c>
      <c r="L27" s="253"/>
      <c r="M27" s="253"/>
      <c r="N27" s="253"/>
      <c r="O27" s="146" t="s">
        <v>3502</v>
      </c>
      <c r="P27" s="254">
        <v>366986</v>
      </c>
      <c r="Q27" s="255"/>
      <c r="R27" s="112" t="s">
        <v>115</v>
      </c>
      <c r="S27" s="25"/>
      <c r="T27" s="25"/>
      <c r="U27" s="25"/>
      <c r="V27" s="25"/>
      <c r="W27" s="25"/>
      <c r="X27" s="25"/>
      <c r="Y27" s="25"/>
      <c r="Z27" s="30"/>
    </row>
    <row r="28" spans="2:26" ht="26.25" customHeight="1" x14ac:dyDescent="0.25">
      <c r="B28" s="34" t="s">
        <v>224</v>
      </c>
      <c r="C28" s="224" t="s">
        <v>3515</v>
      </c>
      <c r="D28" s="224" t="s">
        <v>3515</v>
      </c>
      <c r="E28" s="224" t="s">
        <v>3515</v>
      </c>
      <c r="F28" s="224" t="s">
        <v>3515</v>
      </c>
      <c r="G28" s="224" t="s">
        <v>3515</v>
      </c>
      <c r="H28" s="224" t="s">
        <v>3515</v>
      </c>
      <c r="I28" s="189">
        <v>113</v>
      </c>
      <c r="J28" s="171">
        <v>27</v>
      </c>
      <c r="K28" s="252" t="s">
        <v>142</v>
      </c>
      <c r="L28" s="253"/>
      <c r="M28" s="253"/>
      <c r="N28" s="253"/>
      <c r="O28" s="220" t="s">
        <v>3503</v>
      </c>
      <c r="P28" s="254">
        <v>260000</v>
      </c>
      <c r="Q28" s="255"/>
      <c r="R28" s="112" t="s">
        <v>115</v>
      </c>
      <c r="S28" s="25"/>
      <c r="T28" s="25"/>
      <c r="U28" s="25"/>
      <c r="V28" s="25"/>
      <c r="W28" s="25"/>
      <c r="X28" s="25"/>
      <c r="Y28" s="25"/>
      <c r="Z28" s="30"/>
    </row>
    <row r="29" spans="2:26" ht="26.25" customHeight="1" x14ac:dyDescent="0.25">
      <c r="B29" s="34" t="s">
        <v>3500</v>
      </c>
      <c r="C29" s="224" t="s">
        <v>3515</v>
      </c>
      <c r="D29" s="224" t="s">
        <v>3515</v>
      </c>
      <c r="E29" s="224" t="s">
        <v>3515</v>
      </c>
      <c r="F29" s="224" t="s">
        <v>3515</v>
      </c>
      <c r="G29" s="224" t="s">
        <v>3515</v>
      </c>
      <c r="H29" s="224" t="s">
        <v>3515</v>
      </c>
      <c r="I29" s="227">
        <v>0</v>
      </c>
      <c r="J29" s="228">
        <v>0</v>
      </c>
      <c r="K29" s="252" t="s">
        <v>143</v>
      </c>
      <c r="L29" s="253"/>
      <c r="M29" s="253"/>
      <c r="N29" s="253"/>
      <c r="O29" s="220" t="s">
        <v>3503</v>
      </c>
      <c r="P29" s="254">
        <v>108000</v>
      </c>
      <c r="Q29" s="255"/>
      <c r="R29" s="112" t="s">
        <v>115</v>
      </c>
      <c r="S29" s="25"/>
      <c r="T29" s="25"/>
      <c r="U29" s="25"/>
      <c r="V29" s="25"/>
      <c r="W29" s="25"/>
      <c r="X29" s="25"/>
      <c r="Y29" s="25"/>
      <c r="Z29" s="30"/>
    </row>
    <row r="30" spans="2:26" ht="26.25" customHeight="1" x14ac:dyDescent="0.25">
      <c r="B30" s="34" t="s">
        <v>222</v>
      </c>
      <c r="C30" s="224" t="s">
        <v>3515</v>
      </c>
      <c r="D30" s="224" t="s">
        <v>3515</v>
      </c>
      <c r="E30" s="224" t="s">
        <v>3515</v>
      </c>
      <c r="F30" s="224" t="s">
        <v>3515</v>
      </c>
      <c r="G30" s="224" t="s">
        <v>3515</v>
      </c>
      <c r="H30" s="224" t="s">
        <v>3515</v>
      </c>
      <c r="I30" s="227">
        <v>0</v>
      </c>
      <c r="J30" s="228">
        <v>0</v>
      </c>
      <c r="K30" s="252" t="s">
        <v>144</v>
      </c>
      <c r="L30" s="253"/>
      <c r="M30" s="253"/>
      <c r="N30" s="253"/>
      <c r="O30" s="146" t="s">
        <v>145</v>
      </c>
      <c r="P30" s="254">
        <v>23000</v>
      </c>
      <c r="Q30" s="255"/>
      <c r="R30" s="112" t="s">
        <v>115</v>
      </c>
      <c r="S30" s="25"/>
      <c r="T30" s="25"/>
      <c r="U30" s="25"/>
      <c r="V30" s="25"/>
      <c r="W30" s="25"/>
      <c r="X30" s="25"/>
      <c r="Y30" s="25"/>
      <c r="Z30" s="30"/>
    </row>
    <row r="31" spans="2:26" ht="26.25" customHeight="1" x14ac:dyDescent="0.25">
      <c r="B31" s="34" t="s">
        <v>298</v>
      </c>
      <c r="C31" s="189">
        <v>1</v>
      </c>
      <c r="D31" s="189">
        <v>1</v>
      </c>
      <c r="E31" s="189">
        <v>1</v>
      </c>
      <c r="F31" s="189">
        <v>1</v>
      </c>
      <c r="G31" s="189">
        <v>1</v>
      </c>
      <c r="H31" s="189">
        <v>1</v>
      </c>
      <c r="I31" s="189">
        <v>1</v>
      </c>
      <c r="J31" s="171">
        <v>1</v>
      </c>
      <c r="K31" s="252" t="s">
        <v>146</v>
      </c>
      <c r="L31" s="253"/>
      <c r="M31" s="253"/>
      <c r="N31" s="253"/>
      <c r="O31" s="220" t="s">
        <v>3501</v>
      </c>
      <c r="P31" s="254">
        <f>1200*12</f>
        <v>14400</v>
      </c>
      <c r="Q31" s="255"/>
      <c r="R31" s="112" t="s">
        <v>115</v>
      </c>
      <c r="S31" s="25"/>
      <c r="T31" s="25"/>
      <c r="U31" s="25"/>
      <c r="V31" s="25"/>
      <c r="W31" s="25"/>
      <c r="X31" s="25"/>
      <c r="Y31" s="25"/>
      <c r="Z31" s="30"/>
    </row>
    <row r="32" spans="2:26" ht="26.25" customHeight="1" thickBot="1" x14ac:dyDescent="0.3">
      <c r="B32" s="34" t="s">
        <v>299</v>
      </c>
      <c r="C32" s="189">
        <v>2</v>
      </c>
      <c r="D32" s="189">
        <v>2</v>
      </c>
      <c r="E32" s="189">
        <v>2</v>
      </c>
      <c r="F32" s="189">
        <v>2</v>
      </c>
      <c r="G32" s="189">
        <v>2</v>
      </c>
      <c r="H32" s="189">
        <v>2</v>
      </c>
      <c r="I32" s="189">
        <v>2</v>
      </c>
      <c r="J32" s="171">
        <v>2</v>
      </c>
      <c r="K32" s="252" t="s">
        <v>3513</v>
      </c>
      <c r="L32" s="253"/>
      <c r="M32" s="253"/>
      <c r="N32" s="253"/>
      <c r="O32" s="146" t="s">
        <v>3514</v>
      </c>
      <c r="P32" s="254">
        <v>67412</v>
      </c>
      <c r="Q32" s="255"/>
      <c r="R32" s="112" t="s">
        <v>115</v>
      </c>
      <c r="S32" s="25"/>
      <c r="T32" s="32"/>
      <c r="U32" s="32"/>
      <c r="V32" s="32"/>
      <c r="W32" s="32"/>
      <c r="X32" s="32"/>
      <c r="Y32" s="32"/>
      <c r="Z32" s="33"/>
    </row>
    <row r="33" spans="2:26" ht="26.25" customHeight="1" x14ac:dyDescent="0.25">
      <c r="B33" s="34" t="s">
        <v>300</v>
      </c>
      <c r="C33" s="189">
        <v>10</v>
      </c>
      <c r="D33" s="189">
        <v>10</v>
      </c>
      <c r="E33" s="189">
        <v>10</v>
      </c>
      <c r="F33" s="189">
        <v>10</v>
      </c>
      <c r="G33" s="189">
        <v>10</v>
      </c>
      <c r="H33" s="189">
        <v>9</v>
      </c>
      <c r="I33" s="189">
        <v>9</v>
      </c>
      <c r="J33" s="171">
        <v>9</v>
      </c>
      <c r="K33" s="259" t="s">
        <v>3516</v>
      </c>
      <c r="L33" s="260"/>
      <c r="M33" s="260"/>
      <c r="N33" s="260"/>
      <c r="O33" s="226" t="s">
        <v>3504</v>
      </c>
      <c r="P33" s="261" t="s">
        <v>36</v>
      </c>
      <c r="Q33" s="262"/>
      <c r="R33" s="172" t="s">
        <v>116</v>
      </c>
      <c r="S33" s="28"/>
      <c r="T33" s="21"/>
      <c r="U33" s="21"/>
      <c r="V33" s="21"/>
      <c r="W33" s="21"/>
      <c r="X33" s="21"/>
      <c r="Y33" s="21"/>
      <c r="Z33" s="22"/>
    </row>
    <row r="34" spans="2:26" ht="26.25" customHeight="1" thickBot="1" x14ac:dyDescent="0.3">
      <c r="B34" s="201" t="s">
        <v>3518</v>
      </c>
      <c r="C34" s="229" t="s">
        <v>3517</v>
      </c>
      <c r="D34" s="230"/>
      <c r="E34" s="230"/>
      <c r="F34" s="230"/>
      <c r="G34" s="230"/>
      <c r="H34" s="230"/>
      <c r="I34" s="230"/>
      <c r="J34" s="231"/>
      <c r="K34" s="259" t="s">
        <v>3505</v>
      </c>
      <c r="L34" s="260"/>
      <c r="M34" s="260"/>
      <c r="N34" s="260"/>
      <c r="O34" s="226" t="s">
        <v>3506</v>
      </c>
      <c r="P34" s="261" t="s">
        <v>36</v>
      </c>
      <c r="Q34" s="262"/>
      <c r="R34" s="172" t="s">
        <v>116</v>
      </c>
      <c r="S34" s="29"/>
      <c r="T34" s="25"/>
      <c r="U34" s="25"/>
      <c r="V34" s="25"/>
      <c r="W34" s="25"/>
      <c r="X34" s="25"/>
      <c r="Y34" s="25"/>
      <c r="Z34" s="30"/>
    </row>
    <row r="35" spans="2:26" ht="18" customHeight="1" x14ac:dyDescent="0.25">
      <c r="B35" s="212" t="s">
        <v>37</v>
      </c>
      <c r="C35" s="213"/>
      <c r="D35" s="213"/>
      <c r="E35" s="213"/>
      <c r="F35" s="213"/>
      <c r="G35" s="213"/>
      <c r="H35" s="213"/>
      <c r="I35" s="213"/>
      <c r="J35" s="214"/>
      <c r="K35" s="256"/>
      <c r="L35" s="257"/>
      <c r="M35" s="257"/>
      <c r="N35" s="257"/>
      <c r="O35" s="222"/>
      <c r="P35" s="258"/>
      <c r="Q35" s="258"/>
      <c r="R35" s="223"/>
      <c r="S35" s="29"/>
      <c r="T35" s="25"/>
      <c r="U35" s="25"/>
      <c r="V35" s="25"/>
      <c r="W35" s="25"/>
      <c r="X35" s="25"/>
      <c r="Y35" s="25"/>
      <c r="Z35" s="30"/>
    </row>
    <row r="36" spans="2:26" ht="18" customHeight="1" x14ac:dyDescent="0.25">
      <c r="B36" s="218" t="s">
        <v>3497</v>
      </c>
      <c r="C36" s="215"/>
      <c r="D36" s="215"/>
      <c r="E36" s="215"/>
      <c r="F36" s="215"/>
      <c r="G36" s="215"/>
      <c r="H36" s="215"/>
      <c r="I36" s="215"/>
      <c r="J36" s="221"/>
      <c r="K36" s="25"/>
      <c r="L36" s="25"/>
      <c r="M36" s="25"/>
      <c r="N36" s="25"/>
      <c r="O36" s="25"/>
      <c r="P36" s="25"/>
      <c r="Q36" s="25"/>
      <c r="R36" s="30"/>
      <c r="S36" s="29"/>
      <c r="T36" s="25"/>
      <c r="U36" s="25"/>
      <c r="V36" s="25"/>
      <c r="W36" s="25"/>
      <c r="X36" s="25"/>
      <c r="Y36" s="25"/>
      <c r="Z36" s="30"/>
    </row>
    <row r="37" spans="2:26" ht="18" customHeight="1" x14ac:dyDescent="0.25">
      <c r="B37" s="218" t="s">
        <v>3496</v>
      </c>
      <c r="C37" s="215"/>
      <c r="D37" s="215"/>
      <c r="E37" s="215"/>
      <c r="F37" s="215"/>
      <c r="G37" s="215"/>
      <c r="H37" s="215"/>
      <c r="I37" s="215"/>
      <c r="J37" s="221"/>
      <c r="K37" s="25"/>
      <c r="L37" s="25"/>
      <c r="M37" s="25"/>
      <c r="N37" s="25"/>
      <c r="O37" s="25"/>
      <c r="P37" s="25"/>
      <c r="Q37" s="25"/>
      <c r="R37" s="30"/>
      <c r="S37" s="29"/>
      <c r="T37" s="25"/>
      <c r="U37" s="25"/>
      <c r="V37" s="25"/>
      <c r="W37" s="25"/>
      <c r="X37" s="25"/>
      <c r="Y37" s="25"/>
      <c r="Z37" s="30"/>
    </row>
    <row r="38" spans="2:26" ht="18" customHeight="1" x14ac:dyDescent="0.25">
      <c r="B38" s="218" t="s">
        <v>3495</v>
      </c>
      <c r="C38" s="215"/>
      <c r="D38" s="215"/>
      <c r="E38" s="215"/>
      <c r="F38" s="215"/>
      <c r="G38" s="215"/>
      <c r="H38" s="215"/>
      <c r="I38" s="215"/>
      <c r="J38" s="221"/>
      <c r="K38" s="25"/>
      <c r="L38" s="25"/>
      <c r="M38" s="25"/>
      <c r="N38" s="25"/>
      <c r="O38" s="25"/>
      <c r="P38" s="25"/>
      <c r="Q38" s="25"/>
      <c r="R38" s="30"/>
      <c r="S38" s="29"/>
      <c r="T38" s="25"/>
      <c r="U38" s="25"/>
      <c r="V38" s="25"/>
      <c r="W38" s="25"/>
      <c r="X38" s="25"/>
      <c r="Y38" s="25"/>
      <c r="Z38" s="30"/>
    </row>
    <row r="39" spans="2:26" ht="18" customHeight="1" x14ac:dyDescent="0.25">
      <c r="B39" s="218" t="s">
        <v>3494</v>
      </c>
      <c r="C39" s="215"/>
      <c r="D39" s="215"/>
      <c r="E39" s="215"/>
      <c r="F39" s="215"/>
      <c r="G39" s="215"/>
      <c r="H39" s="215"/>
      <c r="I39" s="215"/>
      <c r="J39" s="221"/>
      <c r="K39" s="25"/>
      <c r="L39" s="25"/>
      <c r="M39" s="25"/>
      <c r="N39" s="25"/>
      <c r="O39" s="25"/>
      <c r="P39" s="25"/>
      <c r="Q39" s="25"/>
      <c r="R39" s="30"/>
      <c r="S39" s="29"/>
      <c r="T39" s="25"/>
      <c r="U39" s="25"/>
      <c r="V39" s="25"/>
      <c r="W39" s="25"/>
      <c r="X39" s="25"/>
      <c r="Y39" s="25"/>
      <c r="Z39" s="30"/>
    </row>
    <row r="40" spans="2:26" ht="18" customHeight="1" x14ac:dyDescent="0.25">
      <c r="B40" s="218" t="s">
        <v>3498</v>
      </c>
      <c r="C40" s="215"/>
      <c r="D40" s="215"/>
      <c r="E40" s="215"/>
      <c r="F40" s="215"/>
      <c r="G40" s="215"/>
      <c r="H40" s="215"/>
      <c r="I40" s="215"/>
      <c r="J40" s="221"/>
      <c r="K40" s="25"/>
      <c r="L40" s="25"/>
      <c r="M40" s="25"/>
      <c r="N40" s="25"/>
      <c r="O40" s="25"/>
      <c r="P40" s="25"/>
      <c r="Q40" s="25"/>
      <c r="R40" s="30"/>
      <c r="S40" s="29"/>
      <c r="T40" s="25"/>
      <c r="U40" s="25"/>
      <c r="V40" s="25"/>
      <c r="W40" s="25"/>
      <c r="X40" s="25"/>
      <c r="Y40" s="25"/>
      <c r="Z40" s="30"/>
    </row>
    <row r="41" spans="2:26" ht="18" customHeight="1" x14ac:dyDescent="0.25">
      <c r="B41" s="218" t="s">
        <v>3508</v>
      </c>
      <c r="C41" s="215"/>
      <c r="D41" s="215"/>
      <c r="E41" s="215"/>
      <c r="F41" s="215"/>
      <c r="G41" s="215"/>
      <c r="H41" s="215"/>
      <c r="I41" s="215"/>
      <c r="J41" s="221"/>
      <c r="K41" s="25"/>
      <c r="L41" s="25"/>
      <c r="M41" s="25"/>
      <c r="N41" s="25"/>
      <c r="O41" s="25"/>
      <c r="P41" s="25"/>
      <c r="Q41" s="25"/>
      <c r="R41" s="30"/>
      <c r="S41" s="29"/>
      <c r="T41" s="25"/>
      <c r="U41" s="25"/>
      <c r="V41" s="25"/>
      <c r="W41" s="25"/>
      <c r="X41" s="25"/>
      <c r="Y41" s="25"/>
      <c r="Z41" s="30"/>
    </row>
    <row r="42" spans="2:26" ht="18" customHeight="1" x14ac:dyDescent="0.25">
      <c r="B42" s="219" t="s">
        <v>3509</v>
      </c>
      <c r="C42" s="216"/>
      <c r="D42" s="216"/>
      <c r="E42" s="216"/>
      <c r="F42" s="216"/>
      <c r="G42" s="216"/>
      <c r="H42" s="216"/>
      <c r="I42" s="216"/>
      <c r="J42" s="217"/>
      <c r="K42" s="25"/>
      <c r="L42" s="25"/>
      <c r="M42" s="25"/>
      <c r="N42" s="25"/>
      <c r="O42" s="25"/>
      <c r="P42" s="25"/>
      <c r="Q42" s="25"/>
      <c r="R42" s="30"/>
      <c r="S42" s="29"/>
      <c r="T42" s="25"/>
      <c r="U42" s="25"/>
      <c r="V42" s="25"/>
      <c r="W42" s="25"/>
      <c r="X42" s="25"/>
      <c r="Y42" s="25"/>
      <c r="Z42" s="30"/>
    </row>
    <row r="43" spans="2:26" ht="18" customHeight="1" x14ac:dyDescent="0.25">
      <c r="B43" s="219" t="s">
        <v>3510</v>
      </c>
      <c r="C43" s="216"/>
      <c r="D43" s="216"/>
      <c r="E43" s="216"/>
      <c r="F43" s="216"/>
      <c r="G43" s="216"/>
      <c r="H43" s="216"/>
      <c r="I43" s="216"/>
      <c r="J43" s="217"/>
      <c r="K43" s="25"/>
      <c r="L43" s="25"/>
      <c r="M43" s="25"/>
      <c r="N43" s="25"/>
      <c r="O43" s="25"/>
      <c r="P43" s="25"/>
      <c r="Q43" s="25"/>
      <c r="R43" s="30"/>
      <c r="S43" s="29"/>
      <c r="T43" s="25"/>
      <c r="U43" s="25"/>
      <c r="V43" s="25"/>
      <c r="W43" s="25"/>
      <c r="X43" s="25"/>
      <c r="Y43" s="25"/>
      <c r="Z43" s="30"/>
    </row>
    <row r="44" spans="2:26" ht="18" customHeight="1" x14ac:dyDescent="0.25">
      <c r="B44" s="29"/>
      <c r="C44" s="25"/>
      <c r="D44" s="25"/>
      <c r="E44" s="25"/>
      <c r="F44" s="25"/>
      <c r="G44" s="25"/>
      <c r="H44" s="25"/>
      <c r="I44" s="25"/>
      <c r="J44" s="30"/>
      <c r="K44" s="25"/>
      <c r="L44" s="25"/>
      <c r="M44" s="25"/>
      <c r="N44" s="25"/>
      <c r="O44" s="25"/>
      <c r="P44" s="25"/>
      <c r="Q44" s="25"/>
      <c r="R44" s="30"/>
      <c r="S44" s="29"/>
      <c r="T44" s="25"/>
      <c r="U44" s="25"/>
      <c r="V44" s="25"/>
      <c r="W44" s="25"/>
      <c r="X44" s="25"/>
      <c r="Y44" s="25"/>
      <c r="Z44" s="30"/>
    </row>
    <row r="45" spans="2:26" ht="18.75" x14ac:dyDescent="0.3">
      <c r="B45" s="45" t="s">
        <v>3488</v>
      </c>
      <c r="C45" s="25"/>
      <c r="D45" s="25"/>
      <c r="E45" s="25"/>
      <c r="F45" s="25"/>
      <c r="G45" s="25"/>
      <c r="H45" s="25"/>
      <c r="I45" s="25"/>
      <c r="J45" s="30"/>
      <c r="K45" s="25"/>
      <c r="L45" s="25"/>
      <c r="M45" s="25"/>
      <c r="N45" s="25"/>
      <c r="O45" s="25"/>
      <c r="P45" s="25"/>
      <c r="Q45" s="25"/>
      <c r="R45" s="30"/>
      <c r="S45" s="29"/>
      <c r="T45" s="25"/>
      <c r="U45" s="25"/>
      <c r="V45" s="25"/>
      <c r="W45" s="25"/>
      <c r="X45" s="25"/>
      <c r="Y45" s="25"/>
      <c r="Z45" s="30"/>
    </row>
    <row r="46" spans="2:26" ht="18" customHeight="1" x14ac:dyDescent="0.25">
      <c r="B46" s="218" t="s">
        <v>3511</v>
      </c>
      <c r="C46" s="215"/>
      <c r="D46" s="215"/>
      <c r="E46" s="215"/>
      <c r="F46" s="215"/>
      <c r="G46" s="215"/>
      <c r="H46" s="215"/>
      <c r="I46" s="215"/>
      <c r="J46" s="221"/>
      <c r="K46" s="25"/>
      <c r="L46" s="25"/>
      <c r="M46" s="25"/>
      <c r="N46" s="25"/>
      <c r="O46" s="25"/>
      <c r="P46" s="25"/>
      <c r="Q46" s="25"/>
      <c r="R46" s="30"/>
      <c r="S46" s="29"/>
      <c r="T46" s="25"/>
      <c r="U46" s="25"/>
      <c r="V46" s="25"/>
      <c r="W46" s="25"/>
      <c r="X46" s="25"/>
      <c r="Y46" s="25"/>
      <c r="Z46" s="30"/>
    </row>
    <row r="47" spans="2:26" ht="18" customHeight="1" x14ac:dyDescent="0.25">
      <c r="B47" s="218" t="s">
        <v>3512</v>
      </c>
      <c r="C47" s="215"/>
      <c r="D47" s="215"/>
      <c r="E47" s="215"/>
      <c r="F47" s="215"/>
      <c r="G47" s="215"/>
      <c r="H47" s="215"/>
      <c r="I47" s="215"/>
      <c r="J47" s="221"/>
      <c r="K47" s="25"/>
      <c r="L47" s="25"/>
      <c r="M47" s="25"/>
      <c r="N47" s="25"/>
      <c r="O47" s="25"/>
      <c r="P47" s="25"/>
      <c r="Q47" s="25"/>
      <c r="R47" s="30"/>
      <c r="S47" s="29"/>
      <c r="T47" s="25"/>
      <c r="U47" s="25"/>
      <c r="V47" s="25"/>
      <c r="W47" s="25"/>
      <c r="X47" s="25"/>
      <c r="Y47" s="25"/>
      <c r="Z47" s="30"/>
    </row>
    <row r="48" spans="2:26" ht="18" customHeight="1" x14ac:dyDescent="0.25">
      <c r="B48" s="218"/>
      <c r="C48" s="215"/>
      <c r="D48" s="215"/>
      <c r="E48" s="215"/>
      <c r="F48" s="215"/>
      <c r="G48" s="215"/>
      <c r="H48" s="215"/>
      <c r="I48" s="215"/>
      <c r="J48" s="221"/>
      <c r="K48" s="25"/>
      <c r="L48" s="25"/>
      <c r="M48" s="25"/>
      <c r="N48" s="25"/>
      <c r="O48" s="25"/>
      <c r="P48" s="25"/>
      <c r="Q48" s="25"/>
      <c r="R48" s="30"/>
      <c r="S48" s="29"/>
      <c r="T48" s="25"/>
      <c r="U48" s="25"/>
      <c r="V48" s="25"/>
      <c r="W48" s="25"/>
      <c r="X48" s="25"/>
      <c r="Y48" s="25"/>
      <c r="Z48" s="30"/>
    </row>
    <row r="49" spans="2:26" ht="15.75" thickBot="1" x14ac:dyDescent="0.3">
      <c r="B49" s="31"/>
      <c r="C49" s="32"/>
      <c r="D49" s="32"/>
      <c r="E49" s="32"/>
      <c r="F49" s="32"/>
      <c r="G49" s="32"/>
      <c r="H49" s="32"/>
      <c r="I49" s="32"/>
      <c r="J49" s="33"/>
      <c r="K49" s="32"/>
      <c r="L49" s="32"/>
      <c r="M49" s="32"/>
      <c r="N49" s="32"/>
      <c r="O49" s="32"/>
      <c r="P49" s="32"/>
      <c r="Q49" s="32"/>
      <c r="R49" s="33"/>
      <c r="S49" s="31"/>
      <c r="T49" s="32"/>
      <c r="U49" s="32"/>
      <c r="V49" s="32"/>
      <c r="W49" s="32"/>
      <c r="X49" s="32"/>
      <c r="Y49" s="32"/>
      <c r="Z49" s="33"/>
    </row>
  </sheetData>
  <mergeCells count="32">
    <mergeCell ref="K35:N35"/>
    <mergeCell ref="P35:Q35"/>
    <mergeCell ref="K32:N32"/>
    <mergeCell ref="P32:Q32"/>
    <mergeCell ref="K33:N33"/>
    <mergeCell ref="P33:Q33"/>
    <mergeCell ref="K34:N34"/>
    <mergeCell ref="P34:Q34"/>
    <mergeCell ref="K28:N28"/>
    <mergeCell ref="P28:Q28"/>
    <mergeCell ref="K31:N31"/>
    <mergeCell ref="K29:N29"/>
    <mergeCell ref="P29:Q29"/>
    <mergeCell ref="K30:N30"/>
    <mergeCell ref="P30:Q30"/>
    <mergeCell ref="P31:Q31"/>
    <mergeCell ref="C34:J34"/>
    <mergeCell ref="I2:P2"/>
    <mergeCell ref="B10:Z10"/>
    <mergeCell ref="J5:O5"/>
    <mergeCell ref="K25:R25"/>
    <mergeCell ref="K26:N26"/>
    <mergeCell ref="P26:Q26"/>
    <mergeCell ref="B25:J25"/>
    <mergeCell ref="J3:O3"/>
    <mergeCell ref="J4:O4"/>
    <mergeCell ref="G11:J11"/>
    <mergeCell ref="G18:J18"/>
    <mergeCell ref="G12:J17"/>
    <mergeCell ref="G19:J24"/>
    <mergeCell ref="K27:N27"/>
    <mergeCell ref="P27:Q27"/>
  </mergeCells>
  <pageMargins left="0.7" right="0.7" top="0.75" bottom="0.75" header="0.3" footer="0.3"/>
  <pageSetup paperSize="3" scale="72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02"/>
  <sheetViews>
    <sheetView topLeftCell="A969" workbookViewId="0">
      <selection activeCell="S11" sqref="S11:S997"/>
    </sheetView>
  </sheetViews>
  <sheetFormatPr defaultRowHeight="15" x14ac:dyDescent="0.25"/>
  <cols>
    <col min="1" max="16384" width="9.140625" style="190"/>
  </cols>
  <sheetData>
    <row r="1" spans="1:19" x14ac:dyDescent="0.25">
      <c r="A1" s="190" t="s">
        <v>242</v>
      </c>
    </row>
    <row r="2" spans="1:19" x14ac:dyDescent="0.25">
      <c r="A2" s="190" t="s">
        <v>243</v>
      </c>
    </row>
    <row r="3" spans="1:19" x14ac:dyDescent="0.25">
      <c r="A3" s="190" t="s">
        <v>244</v>
      </c>
    </row>
    <row r="4" spans="1:19" x14ac:dyDescent="0.25">
      <c r="A4" s="190" t="s">
        <v>245</v>
      </c>
    </row>
    <row r="5" spans="1:19" x14ac:dyDescent="0.25">
      <c r="A5" s="190" t="s">
        <v>246</v>
      </c>
    </row>
    <row r="6" spans="1:19" x14ac:dyDescent="0.25">
      <c r="A6" s="190" t="s">
        <v>247</v>
      </c>
    </row>
    <row r="7" spans="1:19" x14ac:dyDescent="0.25">
      <c r="A7" s="190" t="s">
        <v>248</v>
      </c>
    </row>
    <row r="8" spans="1:19" x14ac:dyDescent="0.25">
      <c r="A8" s="190" t="s">
        <v>249</v>
      </c>
    </row>
    <row r="9" spans="1:19" x14ac:dyDescent="0.25">
      <c r="A9" s="190" t="s">
        <v>248</v>
      </c>
    </row>
    <row r="10" spans="1:19" x14ac:dyDescent="0.25">
      <c r="A10" s="190" t="s">
        <v>250</v>
      </c>
      <c r="B10" s="190" t="s">
        <v>251</v>
      </c>
      <c r="C10" s="190" t="s">
        <v>252</v>
      </c>
      <c r="D10" s="190" t="s">
        <v>253</v>
      </c>
      <c r="E10" s="190" t="s">
        <v>254</v>
      </c>
      <c r="F10" s="190" t="s">
        <v>255</v>
      </c>
      <c r="G10" s="190" t="s">
        <v>256</v>
      </c>
      <c r="H10" s="190" t="s">
        <v>257</v>
      </c>
      <c r="I10" s="190" t="s">
        <v>258</v>
      </c>
      <c r="J10" s="190" t="s">
        <v>259</v>
      </c>
      <c r="K10" s="190" t="s">
        <v>260</v>
      </c>
      <c r="L10" s="190" t="s">
        <v>261</v>
      </c>
      <c r="M10" s="190" t="s">
        <v>262</v>
      </c>
      <c r="N10" s="190" t="s">
        <v>263</v>
      </c>
      <c r="O10" s="190" t="s">
        <v>93</v>
      </c>
      <c r="P10" s="190" t="s">
        <v>264</v>
      </c>
      <c r="Q10" s="190" t="s">
        <v>265</v>
      </c>
      <c r="R10" s="190" t="s">
        <v>266</v>
      </c>
      <c r="S10" s="190" t="s">
        <v>267</v>
      </c>
    </row>
    <row r="11" spans="1:19" x14ac:dyDescent="0.25">
      <c r="A11" s="190" t="s">
        <v>268</v>
      </c>
      <c r="B11" s="190" t="s">
        <v>269</v>
      </c>
      <c r="C11" s="191">
        <v>1666.35</v>
      </c>
      <c r="D11" s="190" t="s">
        <v>270</v>
      </c>
      <c r="E11" s="190" t="s">
        <v>271</v>
      </c>
      <c r="F11" s="190" t="s">
        <v>272</v>
      </c>
      <c r="G11" s="190" t="s">
        <v>273</v>
      </c>
      <c r="H11" s="190" t="s">
        <v>274</v>
      </c>
      <c r="I11" s="190" t="s">
        <v>271</v>
      </c>
      <c r="J11" s="190" t="s">
        <v>271</v>
      </c>
      <c r="K11" s="190" t="s">
        <v>275</v>
      </c>
      <c r="L11" s="190" t="s">
        <v>276</v>
      </c>
      <c r="M11" s="190" t="s">
        <v>277</v>
      </c>
      <c r="N11" s="190" t="s">
        <v>278</v>
      </c>
      <c r="O11" s="190" t="s">
        <v>59</v>
      </c>
      <c r="P11" s="190" t="s">
        <v>271</v>
      </c>
      <c r="Q11" s="190" t="s">
        <v>271</v>
      </c>
      <c r="R11" s="190" t="s">
        <v>279</v>
      </c>
      <c r="S11" s="191">
        <v>1184.96</v>
      </c>
    </row>
    <row r="12" spans="1:19" x14ac:dyDescent="0.25">
      <c r="A12" s="190" t="s">
        <v>280</v>
      </c>
      <c r="B12" s="190" t="s">
        <v>281</v>
      </c>
      <c r="C12" s="191">
        <v>43111.41</v>
      </c>
      <c r="D12" s="190" t="s">
        <v>270</v>
      </c>
      <c r="E12" s="190" t="s">
        <v>271</v>
      </c>
      <c r="F12" s="190" t="s">
        <v>272</v>
      </c>
      <c r="G12" s="190" t="s">
        <v>273</v>
      </c>
      <c r="H12" s="190" t="s">
        <v>274</v>
      </c>
      <c r="I12" s="190" t="s">
        <v>271</v>
      </c>
      <c r="J12" s="190" t="s">
        <v>271</v>
      </c>
      <c r="K12" s="190" t="s">
        <v>275</v>
      </c>
      <c r="L12" s="190" t="s">
        <v>276</v>
      </c>
      <c r="M12" s="190" t="s">
        <v>277</v>
      </c>
      <c r="N12" s="190" t="s">
        <v>278</v>
      </c>
      <c r="O12" s="190" t="s">
        <v>59</v>
      </c>
      <c r="P12" s="190" t="s">
        <v>271</v>
      </c>
      <c r="Q12" s="190" t="s">
        <v>271</v>
      </c>
      <c r="R12" s="190" t="s">
        <v>279</v>
      </c>
      <c r="S12" s="191">
        <v>41058.49</v>
      </c>
    </row>
    <row r="13" spans="1:19" x14ac:dyDescent="0.25">
      <c r="A13" s="190" t="s">
        <v>282</v>
      </c>
      <c r="B13" s="190" t="s">
        <v>281</v>
      </c>
      <c r="C13" s="191">
        <v>26246.82</v>
      </c>
      <c r="D13" s="190" t="s">
        <v>270</v>
      </c>
      <c r="E13" s="190" t="s">
        <v>271</v>
      </c>
      <c r="F13" s="190" t="s">
        <v>272</v>
      </c>
      <c r="G13" s="190" t="s">
        <v>273</v>
      </c>
      <c r="H13" s="190" t="s">
        <v>274</v>
      </c>
      <c r="I13" s="190" t="s">
        <v>271</v>
      </c>
      <c r="J13" s="190" t="s">
        <v>271</v>
      </c>
      <c r="K13" s="190" t="s">
        <v>275</v>
      </c>
      <c r="L13" s="190" t="s">
        <v>276</v>
      </c>
      <c r="M13" s="190" t="s">
        <v>277</v>
      </c>
      <c r="N13" s="190" t="s">
        <v>278</v>
      </c>
      <c r="O13" s="190" t="s">
        <v>59</v>
      </c>
      <c r="P13" s="190" t="s">
        <v>271</v>
      </c>
      <c r="Q13" s="190" t="s">
        <v>271</v>
      </c>
      <c r="R13" s="190" t="s">
        <v>279</v>
      </c>
      <c r="S13" s="191">
        <v>23653.71</v>
      </c>
    </row>
    <row r="14" spans="1:19" x14ac:dyDescent="0.25">
      <c r="A14" s="190" t="s">
        <v>283</v>
      </c>
      <c r="B14" s="190" t="s">
        <v>284</v>
      </c>
      <c r="C14" s="191">
        <v>37662.26</v>
      </c>
      <c r="D14" s="190" t="s">
        <v>270</v>
      </c>
      <c r="E14" s="190" t="s">
        <v>271</v>
      </c>
      <c r="F14" s="190" t="s">
        <v>272</v>
      </c>
      <c r="G14" s="190" t="s">
        <v>273</v>
      </c>
      <c r="H14" s="190" t="s">
        <v>274</v>
      </c>
      <c r="I14" s="190" t="s">
        <v>271</v>
      </c>
      <c r="J14" s="190" t="s">
        <v>271</v>
      </c>
      <c r="K14" s="190" t="s">
        <v>275</v>
      </c>
      <c r="L14" s="190" t="s">
        <v>276</v>
      </c>
      <c r="M14" s="190" t="s">
        <v>277</v>
      </c>
      <c r="N14" s="190" t="s">
        <v>278</v>
      </c>
      <c r="O14" s="190" t="s">
        <v>59</v>
      </c>
      <c r="P14" s="190" t="s">
        <v>271</v>
      </c>
      <c r="Q14" s="190" t="s">
        <v>271</v>
      </c>
      <c r="R14" s="190" t="s">
        <v>279</v>
      </c>
      <c r="S14" s="191">
        <v>31343.52</v>
      </c>
    </row>
    <row r="15" spans="1:19" x14ac:dyDescent="0.25">
      <c r="A15" s="190" t="s">
        <v>285</v>
      </c>
      <c r="B15" s="190" t="s">
        <v>281</v>
      </c>
      <c r="C15" s="191">
        <v>23182.3</v>
      </c>
      <c r="D15" s="190" t="s">
        <v>270</v>
      </c>
      <c r="E15" s="190" t="s">
        <v>271</v>
      </c>
      <c r="F15" s="190" t="s">
        <v>272</v>
      </c>
      <c r="G15" s="190" t="s">
        <v>273</v>
      </c>
      <c r="H15" s="190" t="s">
        <v>274</v>
      </c>
      <c r="I15" s="190" t="s">
        <v>271</v>
      </c>
      <c r="J15" s="190" t="s">
        <v>271</v>
      </c>
      <c r="K15" s="190" t="s">
        <v>275</v>
      </c>
      <c r="L15" s="190" t="s">
        <v>276</v>
      </c>
      <c r="M15" s="190" t="s">
        <v>277</v>
      </c>
      <c r="N15" s="190" t="s">
        <v>278</v>
      </c>
      <c r="O15" s="190" t="s">
        <v>59</v>
      </c>
      <c r="P15" s="190" t="s">
        <v>271</v>
      </c>
      <c r="Q15" s="190" t="s">
        <v>271</v>
      </c>
      <c r="R15" s="190" t="s">
        <v>279</v>
      </c>
      <c r="S15" s="191">
        <v>20660.53</v>
      </c>
    </row>
    <row r="16" spans="1:19" x14ac:dyDescent="0.25">
      <c r="A16" s="190" t="s">
        <v>286</v>
      </c>
      <c r="B16" s="190" t="s">
        <v>281</v>
      </c>
      <c r="C16" s="191">
        <v>35890.19</v>
      </c>
      <c r="D16" s="190" t="s">
        <v>270</v>
      </c>
      <c r="E16" s="190" t="s">
        <v>271</v>
      </c>
      <c r="F16" s="190" t="s">
        <v>272</v>
      </c>
      <c r="G16" s="190" t="s">
        <v>273</v>
      </c>
      <c r="H16" s="190" t="s">
        <v>274</v>
      </c>
      <c r="I16" s="190" t="s">
        <v>271</v>
      </c>
      <c r="J16" s="190" t="s">
        <v>271</v>
      </c>
      <c r="K16" s="190" t="s">
        <v>275</v>
      </c>
      <c r="L16" s="190" t="s">
        <v>276</v>
      </c>
      <c r="M16" s="190" t="s">
        <v>277</v>
      </c>
      <c r="N16" s="190" t="s">
        <v>278</v>
      </c>
      <c r="O16" s="190" t="s">
        <v>59</v>
      </c>
      <c r="P16" s="190" t="s">
        <v>271</v>
      </c>
      <c r="Q16" s="190" t="s">
        <v>271</v>
      </c>
      <c r="R16" s="190" t="s">
        <v>279</v>
      </c>
      <c r="S16" s="191">
        <v>31317.09</v>
      </c>
    </row>
    <row r="17" spans="1:19" x14ac:dyDescent="0.25">
      <c r="A17" s="190" t="s">
        <v>287</v>
      </c>
      <c r="B17" s="190" t="s">
        <v>281</v>
      </c>
      <c r="C17" s="191">
        <v>21690.86</v>
      </c>
      <c r="D17" s="190" t="s">
        <v>270</v>
      </c>
      <c r="E17" s="190" t="s">
        <v>271</v>
      </c>
      <c r="F17" s="190" t="s">
        <v>272</v>
      </c>
      <c r="G17" s="190" t="s">
        <v>273</v>
      </c>
      <c r="H17" s="190" t="s">
        <v>274</v>
      </c>
      <c r="I17" s="190" t="s">
        <v>271</v>
      </c>
      <c r="J17" s="190" t="s">
        <v>271</v>
      </c>
      <c r="K17" s="190" t="s">
        <v>275</v>
      </c>
      <c r="L17" s="190" t="s">
        <v>276</v>
      </c>
      <c r="M17" s="190" t="s">
        <v>277</v>
      </c>
      <c r="N17" s="190" t="s">
        <v>278</v>
      </c>
      <c r="O17" s="190" t="s">
        <v>59</v>
      </c>
      <c r="P17" s="190" t="s">
        <v>271</v>
      </c>
      <c r="Q17" s="190" t="s">
        <v>271</v>
      </c>
      <c r="R17" s="190" t="s">
        <v>279</v>
      </c>
      <c r="S17" s="191">
        <v>19298.86</v>
      </c>
    </row>
    <row r="18" spans="1:19" x14ac:dyDescent="0.25">
      <c r="A18" s="190" t="s">
        <v>288</v>
      </c>
      <c r="B18" s="190" t="s">
        <v>281</v>
      </c>
      <c r="C18" s="191">
        <v>21254.3</v>
      </c>
      <c r="D18" s="190" t="s">
        <v>270</v>
      </c>
      <c r="E18" s="190" t="s">
        <v>271</v>
      </c>
      <c r="F18" s="190" t="s">
        <v>272</v>
      </c>
      <c r="G18" s="190" t="s">
        <v>273</v>
      </c>
      <c r="H18" s="190" t="s">
        <v>274</v>
      </c>
      <c r="I18" s="190" t="s">
        <v>271</v>
      </c>
      <c r="J18" s="190" t="s">
        <v>271</v>
      </c>
      <c r="K18" s="190" t="s">
        <v>275</v>
      </c>
      <c r="L18" s="190" t="s">
        <v>276</v>
      </c>
      <c r="M18" s="190" t="s">
        <v>277</v>
      </c>
      <c r="N18" s="190" t="s">
        <v>278</v>
      </c>
      <c r="O18" s="190" t="s">
        <v>59</v>
      </c>
      <c r="P18" s="190" t="s">
        <v>271</v>
      </c>
      <c r="Q18" s="190" t="s">
        <v>271</v>
      </c>
      <c r="R18" s="190" t="s">
        <v>279</v>
      </c>
      <c r="S18" s="191">
        <v>18879</v>
      </c>
    </row>
    <row r="19" spans="1:19" x14ac:dyDescent="0.25">
      <c r="A19" s="190" t="s">
        <v>289</v>
      </c>
      <c r="B19" s="190" t="s">
        <v>281</v>
      </c>
      <c r="C19" s="191">
        <v>23693.21</v>
      </c>
      <c r="D19" s="190" t="s">
        <v>270</v>
      </c>
      <c r="E19" s="190" t="s">
        <v>271</v>
      </c>
      <c r="F19" s="190" t="s">
        <v>272</v>
      </c>
      <c r="G19" s="190" t="s">
        <v>273</v>
      </c>
      <c r="H19" s="190" t="s">
        <v>274</v>
      </c>
      <c r="I19" s="190" t="s">
        <v>271</v>
      </c>
      <c r="J19" s="190" t="s">
        <v>271</v>
      </c>
      <c r="K19" s="190" t="s">
        <v>275</v>
      </c>
      <c r="L19" s="190" t="s">
        <v>276</v>
      </c>
      <c r="M19" s="190" t="s">
        <v>277</v>
      </c>
      <c r="N19" s="190" t="s">
        <v>278</v>
      </c>
      <c r="O19" s="190" t="s">
        <v>59</v>
      </c>
      <c r="P19" s="190" t="s">
        <v>271</v>
      </c>
      <c r="Q19" s="190" t="s">
        <v>271</v>
      </c>
      <c r="R19" s="190" t="s">
        <v>279</v>
      </c>
      <c r="S19" s="191">
        <v>19688.57</v>
      </c>
    </row>
    <row r="20" spans="1:19" x14ac:dyDescent="0.25">
      <c r="A20" s="190" t="s">
        <v>290</v>
      </c>
      <c r="B20" s="190" t="s">
        <v>269</v>
      </c>
      <c r="C20" s="191">
        <v>10343.629999999999</v>
      </c>
      <c r="D20" s="190" t="s">
        <v>270</v>
      </c>
      <c r="E20" s="190" t="s">
        <v>271</v>
      </c>
      <c r="F20" s="190" t="s">
        <v>272</v>
      </c>
      <c r="G20" s="190" t="s">
        <v>291</v>
      </c>
      <c r="H20" s="190" t="s">
        <v>274</v>
      </c>
      <c r="I20" s="190" t="s">
        <v>271</v>
      </c>
      <c r="J20" s="190" t="s">
        <v>271</v>
      </c>
      <c r="K20" s="190" t="s">
        <v>275</v>
      </c>
      <c r="L20" s="190" t="s">
        <v>276</v>
      </c>
      <c r="M20" s="190" t="s">
        <v>277</v>
      </c>
      <c r="N20" s="190" t="s">
        <v>278</v>
      </c>
      <c r="O20" s="190" t="s">
        <v>59</v>
      </c>
      <c r="P20" s="190" t="s">
        <v>271</v>
      </c>
      <c r="Q20" s="190" t="s">
        <v>271</v>
      </c>
      <c r="R20" s="190" t="s">
        <v>279</v>
      </c>
      <c r="S20" s="191">
        <v>9851.08</v>
      </c>
    </row>
    <row r="21" spans="1:19" x14ac:dyDescent="0.25">
      <c r="A21" s="190" t="s">
        <v>292</v>
      </c>
      <c r="B21" s="190" t="s">
        <v>269</v>
      </c>
      <c r="C21" s="191">
        <v>7141.52</v>
      </c>
      <c r="D21" s="190" t="s">
        <v>270</v>
      </c>
      <c r="E21" s="190" t="s">
        <v>271</v>
      </c>
      <c r="F21" s="190" t="s">
        <v>272</v>
      </c>
      <c r="G21" s="190" t="s">
        <v>293</v>
      </c>
      <c r="H21" s="190" t="s">
        <v>274</v>
      </c>
      <c r="I21" s="190" t="s">
        <v>271</v>
      </c>
      <c r="J21" s="190" t="s">
        <v>271</v>
      </c>
      <c r="K21" s="190" t="s">
        <v>275</v>
      </c>
      <c r="L21" s="190" t="s">
        <v>276</v>
      </c>
      <c r="M21" s="190" t="s">
        <v>277</v>
      </c>
      <c r="N21" s="190" t="s">
        <v>278</v>
      </c>
      <c r="O21" s="190" t="s">
        <v>59</v>
      </c>
      <c r="P21" s="190" t="s">
        <v>271</v>
      </c>
      <c r="Q21" s="190" t="s">
        <v>271</v>
      </c>
      <c r="R21" s="190" t="s">
        <v>279</v>
      </c>
      <c r="S21" s="191">
        <v>5141.1000000000004</v>
      </c>
    </row>
    <row r="22" spans="1:19" x14ac:dyDescent="0.25">
      <c r="A22" s="190" t="s">
        <v>292</v>
      </c>
      <c r="B22" s="190" t="s">
        <v>269</v>
      </c>
      <c r="C22" s="191">
        <v>7141.52</v>
      </c>
      <c r="D22" s="190" t="s">
        <v>270</v>
      </c>
      <c r="E22" s="190" t="s">
        <v>271</v>
      </c>
      <c r="F22" s="190" t="s">
        <v>272</v>
      </c>
      <c r="G22" s="190" t="s">
        <v>294</v>
      </c>
      <c r="H22" s="190" t="s">
        <v>274</v>
      </c>
      <c r="I22" s="190" t="s">
        <v>271</v>
      </c>
      <c r="J22" s="190" t="s">
        <v>271</v>
      </c>
      <c r="K22" s="190" t="s">
        <v>275</v>
      </c>
      <c r="L22" s="190" t="s">
        <v>295</v>
      </c>
      <c r="M22" s="190" t="s">
        <v>277</v>
      </c>
      <c r="N22" s="190" t="s">
        <v>296</v>
      </c>
      <c r="O22" s="190" t="s">
        <v>203</v>
      </c>
      <c r="P22" s="190" t="s">
        <v>271</v>
      </c>
      <c r="Q22" s="190" t="s">
        <v>271</v>
      </c>
      <c r="R22" s="190" t="s">
        <v>279</v>
      </c>
      <c r="S22" s="191">
        <v>1660.34</v>
      </c>
    </row>
    <row r="23" spans="1:19" x14ac:dyDescent="0.25">
      <c r="A23" s="190" t="s">
        <v>297</v>
      </c>
      <c r="B23" s="190" t="s">
        <v>269</v>
      </c>
      <c r="C23" s="191">
        <v>27846</v>
      </c>
      <c r="D23" s="190" t="s">
        <v>270</v>
      </c>
      <c r="E23" s="190" t="s">
        <v>271</v>
      </c>
      <c r="F23" s="190" t="s">
        <v>272</v>
      </c>
      <c r="G23" s="190" t="s">
        <v>298</v>
      </c>
      <c r="H23" s="190" t="s">
        <v>274</v>
      </c>
      <c r="I23" s="190" t="s">
        <v>271</v>
      </c>
      <c r="J23" s="190" t="s">
        <v>271</v>
      </c>
      <c r="K23" s="190" t="s">
        <v>275</v>
      </c>
      <c r="L23" s="190" t="s">
        <v>276</v>
      </c>
      <c r="M23" s="190" t="s">
        <v>277</v>
      </c>
      <c r="N23" s="190" t="s">
        <v>278</v>
      </c>
      <c r="O23" s="190" t="s">
        <v>59</v>
      </c>
      <c r="P23" s="190" t="s">
        <v>271</v>
      </c>
      <c r="Q23" s="190" t="s">
        <v>271</v>
      </c>
      <c r="R23" s="190" t="s">
        <v>279</v>
      </c>
      <c r="S23" s="191">
        <v>1940</v>
      </c>
    </row>
    <row r="24" spans="1:19" x14ac:dyDescent="0.25">
      <c r="A24" s="190" t="s">
        <v>297</v>
      </c>
      <c r="B24" s="190" t="s">
        <v>269</v>
      </c>
      <c r="C24" s="191">
        <v>27846</v>
      </c>
      <c r="D24" s="190" t="s">
        <v>270</v>
      </c>
      <c r="E24" s="190" t="s">
        <v>271</v>
      </c>
      <c r="F24" s="190" t="s">
        <v>272</v>
      </c>
      <c r="G24" s="190" t="s">
        <v>299</v>
      </c>
      <c r="H24" s="190" t="s">
        <v>274</v>
      </c>
      <c r="I24" s="190" t="s">
        <v>271</v>
      </c>
      <c r="J24" s="190" t="s">
        <v>271</v>
      </c>
      <c r="K24" s="190" t="s">
        <v>275</v>
      </c>
      <c r="L24" s="190" t="s">
        <v>276</v>
      </c>
      <c r="M24" s="190" t="s">
        <v>277</v>
      </c>
      <c r="N24" s="190" t="s">
        <v>278</v>
      </c>
      <c r="O24" s="190" t="s">
        <v>59</v>
      </c>
      <c r="P24" s="190" t="s">
        <v>271</v>
      </c>
      <c r="Q24" s="190" t="s">
        <v>271</v>
      </c>
      <c r="R24" s="190" t="s">
        <v>279</v>
      </c>
      <c r="S24" s="191">
        <v>7000</v>
      </c>
    </row>
    <row r="25" spans="1:19" x14ac:dyDescent="0.25">
      <c r="A25" s="190" t="s">
        <v>297</v>
      </c>
      <c r="B25" s="190" t="s">
        <v>269</v>
      </c>
      <c r="C25" s="191">
        <v>27846</v>
      </c>
      <c r="D25" s="190" t="s">
        <v>270</v>
      </c>
      <c r="E25" s="190" t="s">
        <v>271</v>
      </c>
      <c r="F25" s="190" t="s">
        <v>272</v>
      </c>
      <c r="G25" s="190" t="s">
        <v>300</v>
      </c>
      <c r="H25" s="190" t="s">
        <v>274</v>
      </c>
      <c r="I25" s="190" t="s">
        <v>271</v>
      </c>
      <c r="J25" s="190" t="s">
        <v>271</v>
      </c>
      <c r="K25" s="190" t="s">
        <v>275</v>
      </c>
      <c r="L25" s="190" t="s">
        <v>276</v>
      </c>
      <c r="M25" s="190" t="s">
        <v>277</v>
      </c>
      <c r="N25" s="190" t="s">
        <v>278</v>
      </c>
      <c r="O25" s="190" t="s">
        <v>59</v>
      </c>
      <c r="P25" s="190" t="s">
        <v>271</v>
      </c>
      <c r="Q25" s="190" t="s">
        <v>271</v>
      </c>
      <c r="R25" s="190" t="s">
        <v>279</v>
      </c>
      <c r="S25" s="191">
        <v>13580</v>
      </c>
    </row>
    <row r="26" spans="1:19" x14ac:dyDescent="0.25">
      <c r="A26" s="190" t="s">
        <v>297</v>
      </c>
      <c r="B26" s="190" t="s">
        <v>269</v>
      </c>
      <c r="C26" s="191">
        <v>27846</v>
      </c>
      <c r="D26" s="190" t="s">
        <v>270</v>
      </c>
      <c r="E26" s="190" t="s">
        <v>271</v>
      </c>
      <c r="F26" s="190" t="s">
        <v>272</v>
      </c>
      <c r="G26" s="190" t="s">
        <v>301</v>
      </c>
      <c r="H26" s="190" t="s">
        <v>274</v>
      </c>
      <c r="I26" s="190" t="s">
        <v>271</v>
      </c>
      <c r="J26" s="190" t="s">
        <v>271</v>
      </c>
      <c r="K26" s="190" t="s">
        <v>275</v>
      </c>
      <c r="L26" s="190" t="s">
        <v>276</v>
      </c>
      <c r="M26" s="190" t="s">
        <v>277</v>
      </c>
      <c r="N26" s="190" t="s">
        <v>278</v>
      </c>
      <c r="O26" s="190" t="s">
        <v>59</v>
      </c>
      <c r="P26" s="190" t="s">
        <v>271</v>
      </c>
      <c r="Q26" s="190" t="s">
        <v>271</v>
      </c>
      <c r="R26" s="190" t="s">
        <v>279</v>
      </c>
      <c r="S26" s="191">
        <v>3000</v>
      </c>
    </row>
    <row r="27" spans="1:19" x14ac:dyDescent="0.25">
      <c r="A27" s="190" t="s">
        <v>297</v>
      </c>
      <c r="B27" s="190" t="s">
        <v>269</v>
      </c>
      <c r="C27" s="191">
        <v>27846</v>
      </c>
      <c r="D27" s="190" t="s">
        <v>270</v>
      </c>
      <c r="E27" s="190" t="s">
        <v>271</v>
      </c>
      <c r="F27" s="190" t="s">
        <v>272</v>
      </c>
      <c r="G27" s="190" t="s">
        <v>302</v>
      </c>
      <c r="H27" s="190" t="s">
        <v>274</v>
      </c>
      <c r="I27" s="190" t="s">
        <v>271</v>
      </c>
      <c r="J27" s="190" t="s">
        <v>271</v>
      </c>
      <c r="K27" s="190" t="s">
        <v>275</v>
      </c>
      <c r="L27" s="190" t="s">
        <v>276</v>
      </c>
      <c r="M27" s="190" t="s">
        <v>277</v>
      </c>
      <c r="N27" s="190" t="s">
        <v>278</v>
      </c>
      <c r="O27" s="190" t="s">
        <v>59</v>
      </c>
      <c r="P27" s="190" t="s">
        <v>271</v>
      </c>
      <c r="Q27" s="190" t="s">
        <v>271</v>
      </c>
      <c r="R27" s="190" t="s">
        <v>279</v>
      </c>
      <c r="S27" s="191">
        <v>1000</v>
      </c>
    </row>
    <row r="28" spans="1:19" x14ac:dyDescent="0.25">
      <c r="A28" s="190" t="s">
        <v>303</v>
      </c>
      <c r="B28" s="190" t="s">
        <v>304</v>
      </c>
      <c r="C28" s="191">
        <v>25219.05</v>
      </c>
      <c r="D28" s="190" t="s">
        <v>270</v>
      </c>
      <c r="E28" s="190" t="s">
        <v>271</v>
      </c>
      <c r="F28" s="190" t="s">
        <v>272</v>
      </c>
      <c r="G28" s="190" t="s">
        <v>273</v>
      </c>
      <c r="H28" s="190" t="s">
        <v>274</v>
      </c>
      <c r="I28" s="190" t="s">
        <v>271</v>
      </c>
      <c r="J28" s="190" t="s">
        <v>271</v>
      </c>
      <c r="K28" s="190" t="s">
        <v>275</v>
      </c>
      <c r="L28" s="190" t="s">
        <v>276</v>
      </c>
      <c r="M28" s="190" t="s">
        <v>277</v>
      </c>
      <c r="N28" s="190" t="s">
        <v>278</v>
      </c>
      <c r="O28" s="190" t="s">
        <v>59</v>
      </c>
      <c r="P28" s="190" t="s">
        <v>271</v>
      </c>
      <c r="Q28" s="190" t="s">
        <v>271</v>
      </c>
      <c r="R28" s="190" t="s">
        <v>279</v>
      </c>
      <c r="S28" s="191">
        <v>24018.14</v>
      </c>
    </row>
    <row r="29" spans="1:19" x14ac:dyDescent="0.25">
      <c r="A29" s="190" t="s">
        <v>305</v>
      </c>
      <c r="B29" s="190" t="s">
        <v>304</v>
      </c>
      <c r="C29" s="191">
        <v>10211.379999999999</v>
      </c>
      <c r="D29" s="190" t="s">
        <v>270</v>
      </c>
      <c r="E29" s="190" t="s">
        <v>271</v>
      </c>
      <c r="F29" s="190" t="s">
        <v>272</v>
      </c>
      <c r="G29" s="190" t="s">
        <v>273</v>
      </c>
      <c r="H29" s="190" t="s">
        <v>274</v>
      </c>
      <c r="I29" s="190" t="s">
        <v>271</v>
      </c>
      <c r="J29" s="190" t="s">
        <v>271</v>
      </c>
      <c r="K29" s="190" t="s">
        <v>275</v>
      </c>
      <c r="L29" s="190" t="s">
        <v>276</v>
      </c>
      <c r="M29" s="190" t="s">
        <v>277</v>
      </c>
      <c r="N29" s="190" t="s">
        <v>278</v>
      </c>
      <c r="O29" s="190" t="s">
        <v>59</v>
      </c>
      <c r="P29" s="190" t="s">
        <v>271</v>
      </c>
      <c r="Q29" s="190" t="s">
        <v>271</v>
      </c>
      <c r="R29" s="190" t="s">
        <v>279</v>
      </c>
      <c r="S29" s="191">
        <v>9725.1200000000008</v>
      </c>
    </row>
    <row r="30" spans="1:19" x14ac:dyDescent="0.25">
      <c r="A30" s="190" t="s">
        <v>306</v>
      </c>
      <c r="B30" s="190" t="s">
        <v>307</v>
      </c>
      <c r="C30" s="191">
        <v>17238.099999999999</v>
      </c>
      <c r="D30" s="190" t="s">
        <v>270</v>
      </c>
      <c r="E30" s="190" t="s">
        <v>271</v>
      </c>
      <c r="F30" s="190" t="s">
        <v>272</v>
      </c>
      <c r="G30" s="190" t="s">
        <v>273</v>
      </c>
      <c r="H30" s="190" t="s">
        <v>274</v>
      </c>
      <c r="I30" s="190" t="s">
        <v>271</v>
      </c>
      <c r="J30" s="190" t="s">
        <v>271</v>
      </c>
      <c r="K30" s="190" t="s">
        <v>275</v>
      </c>
      <c r="L30" s="190" t="s">
        <v>276</v>
      </c>
      <c r="M30" s="190" t="s">
        <v>277</v>
      </c>
      <c r="N30" s="190" t="s">
        <v>278</v>
      </c>
      <c r="O30" s="190" t="s">
        <v>59</v>
      </c>
      <c r="P30" s="190" t="s">
        <v>271</v>
      </c>
      <c r="Q30" s="190" t="s">
        <v>271</v>
      </c>
      <c r="R30" s="190" t="s">
        <v>279</v>
      </c>
      <c r="S30" s="191">
        <v>13562.76</v>
      </c>
    </row>
    <row r="31" spans="1:19" x14ac:dyDescent="0.25">
      <c r="A31" s="190" t="s">
        <v>308</v>
      </c>
      <c r="B31" s="190" t="s">
        <v>307</v>
      </c>
      <c r="C31" s="191">
        <v>44896.85</v>
      </c>
      <c r="D31" s="190" t="s">
        <v>270</v>
      </c>
      <c r="E31" s="190" t="s">
        <v>271</v>
      </c>
      <c r="F31" s="190" t="s">
        <v>272</v>
      </c>
      <c r="G31" s="190" t="s">
        <v>273</v>
      </c>
      <c r="H31" s="190" t="s">
        <v>274</v>
      </c>
      <c r="I31" s="190" t="s">
        <v>271</v>
      </c>
      <c r="J31" s="190" t="s">
        <v>271</v>
      </c>
      <c r="K31" s="190" t="s">
        <v>275</v>
      </c>
      <c r="L31" s="190" t="s">
        <v>276</v>
      </c>
      <c r="M31" s="190" t="s">
        <v>277</v>
      </c>
      <c r="N31" s="190" t="s">
        <v>278</v>
      </c>
      <c r="O31" s="190" t="s">
        <v>59</v>
      </c>
      <c r="P31" s="190" t="s">
        <v>271</v>
      </c>
      <c r="Q31" s="190" t="s">
        <v>271</v>
      </c>
      <c r="R31" s="190" t="s">
        <v>279</v>
      </c>
      <c r="S31" s="191">
        <v>42398.49</v>
      </c>
    </row>
    <row r="32" spans="1:19" x14ac:dyDescent="0.25">
      <c r="A32" s="190" t="s">
        <v>309</v>
      </c>
      <c r="B32" s="190" t="s">
        <v>304</v>
      </c>
      <c r="C32" s="191">
        <v>38277.199999999997</v>
      </c>
      <c r="D32" s="190" t="s">
        <v>270</v>
      </c>
      <c r="E32" s="190" t="s">
        <v>271</v>
      </c>
      <c r="F32" s="190" t="s">
        <v>272</v>
      </c>
      <c r="G32" s="190" t="s">
        <v>273</v>
      </c>
      <c r="H32" s="190" t="s">
        <v>274</v>
      </c>
      <c r="I32" s="190" t="s">
        <v>271</v>
      </c>
      <c r="J32" s="190" t="s">
        <v>271</v>
      </c>
      <c r="K32" s="190" t="s">
        <v>275</v>
      </c>
      <c r="L32" s="190" t="s">
        <v>276</v>
      </c>
      <c r="M32" s="190" t="s">
        <v>277</v>
      </c>
      <c r="N32" s="190" t="s">
        <v>278</v>
      </c>
      <c r="O32" s="190" t="s">
        <v>59</v>
      </c>
      <c r="P32" s="190" t="s">
        <v>271</v>
      </c>
      <c r="Q32" s="190" t="s">
        <v>271</v>
      </c>
      <c r="R32" s="190" t="s">
        <v>279</v>
      </c>
      <c r="S32" s="191">
        <v>36016.019999999997</v>
      </c>
    </row>
    <row r="33" spans="1:19" x14ac:dyDescent="0.25">
      <c r="A33" s="190" t="s">
        <v>310</v>
      </c>
      <c r="B33" s="190" t="s">
        <v>304</v>
      </c>
      <c r="C33" s="191">
        <v>35679.019999999997</v>
      </c>
      <c r="D33" s="190" t="s">
        <v>270</v>
      </c>
      <c r="E33" s="190" t="s">
        <v>271</v>
      </c>
      <c r="F33" s="190" t="s">
        <v>272</v>
      </c>
      <c r="G33" s="190" t="s">
        <v>273</v>
      </c>
      <c r="H33" s="190" t="s">
        <v>274</v>
      </c>
      <c r="I33" s="190" t="s">
        <v>271</v>
      </c>
      <c r="J33" s="190" t="s">
        <v>271</v>
      </c>
      <c r="K33" s="190" t="s">
        <v>275</v>
      </c>
      <c r="L33" s="190" t="s">
        <v>276</v>
      </c>
      <c r="M33" s="190" t="s">
        <v>277</v>
      </c>
      <c r="N33" s="190" t="s">
        <v>278</v>
      </c>
      <c r="O33" s="190" t="s">
        <v>59</v>
      </c>
      <c r="P33" s="190" t="s">
        <v>271</v>
      </c>
      <c r="Q33" s="190" t="s">
        <v>271</v>
      </c>
      <c r="R33" s="190" t="s">
        <v>279</v>
      </c>
      <c r="S33" s="191">
        <v>31319.11</v>
      </c>
    </row>
    <row r="34" spans="1:19" x14ac:dyDescent="0.25">
      <c r="A34" s="190" t="s">
        <v>311</v>
      </c>
      <c r="B34" s="190" t="s">
        <v>312</v>
      </c>
      <c r="C34" s="191">
        <v>47679.41</v>
      </c>
      <c r="D34" s="190" t="s">
        <v>270</v>
      </c>
      <c r="E34" s="190" t="s">
        <v>271</v>
      </c>
      <c r="F34" s="190" t="s">
        <v>272</v>
      </c>
      <c r="G34" s="190" t="s">
        <v>273</v>
      </c>
      <c r="H34" s="190" t="s">
        <v>274</v>
      </c>
      <c r="I34" s="190" t="s">
        <v>271</v>
      </c>
      <c r="J34" s="190" t="s">
        <v>271</v>
      </c>
      <c r="K34" s="190" t="s">
        <v>275</v>
      </c>
      <c r="L34" s="190" t="s">
        <v>276</v>
      </c>
      <c r="M34" s="190" t="s">
        <v>277</v>
      </c>
      <c r="N34" s="190" t="s">
        <v>278</v>
      </c>
      <c r="O34" s="190" t="s">
        <v>59</v>
      </c>
      <c r="P34" s="190" t="s">
        <v>271</v>
      </c>
      <c r="Q34" s="190" t="s">
        <v>271</v>
      </c>
      <c r="R34" s="190" t="s">
        <v>279</v>
      </c>
      <c r="S34" s="191">
        <v>44059.22</v>
      </c>
    </row>
    <row r="35" spans="1:19" x14ac:dyDescent="0.25">
      <c r="A35" s="190" t="s">
        <v>313</v>
      </c>
      <c r="B35" s="190" t="s">
        <v>312</v>
      </c>
      <c r="C35" s="191">
        <v>11916.29</v>
      </c>
      <c r="D35" s="190" t="s">
        <v>270</v>
      </c>
      <c r="E35" s="190" t="s">
        <v>271</v>
      </c>
      <c r="F35" s="190" t="s">
        <v>272</v>
      </c>
      <c r="G35" s="190" t="s">
        <v>273</v>
      </c>
      <c r="H35" s="190" t="s">
        <v>274</v>
      </c>
      <c r="I35" s="190" t="s">
        <v>271</v>
      </c>
      <c r="J35" s="190" t="s">
        <v>271</v>
      </c>
      <c r="K35" s="190" t="s">
        <v>275</v>
      </c>
      <c r="L35" s="190" t="s">
        <v>276</v>
      </c>
      <c r="M35" s="190" t="s">
        <v>277</v>
      </c>
      <c r="N35" s="190" t="s">
        <v>278</v>
      </c>
      <c r="O35" s="190" t="s">
        <v>59</v>
      </c>
      <c r="P35" s="190" t="s">
        <v>271</v>
      </c>
      <c r="Q35" s="190" t="s">
        <v>271</v>
      </c>
      <c r="R35" s="190" t="s">
        <v>279</v>
      </c>
      <c r="S35" s="191">
        <v>11348.85</v>
      </c>
    </row>
    <row r="36" spans="1:19" x14ac:dyDescent="0.25">
      <c r="A36" s="190" t="s">
        <v>314</v>
      </c>
      <c r="B36" s="190" t="s">
        <v>284</v>
      </c>
      <c r="C36" s="191">
        <v>4854.8599999999997</v>
      </c>
      <c r="D36" s="190" t="s">
        <v>270</v>
      </c>
      <c r="E36" s="190" t="s">
        <v>271</v>
      </c>
      <c r="F36" s="190" t="s">
        <v>272</v>
      </c>
      <c r="G36" s="190" t="s">
        <v>315</v>
      </c>
      <c r="H36" s="190" t="s">
        <v>274</v>
      </c>
      <c r="I36" s="190" t="s">
        <v>271</v>
      </c>
      <c r="J36" s="190" t="s">
        <v>271</v>
      </c>
      <c r="K36" s="190" t="s">
        <v>275</v>
      </c>
      <c r="L36" s="190" t="s">
        <v>316</v>
      </c>
      <c r="M36" s="190" t="s">
        <v>277</v>
      </c>
      <c r="N36" s="190" t="s">
        <v>317</v>
      </c>
      <c r="O36" s="190" t="s">
        <v>173</v>
      </c>
      <c r="P36" s="190" t="s">
        <v>271</v>
      </c>
      <c r="Q36" s="190" t="s">
        <v>271</v>
      </c>
      <c r="R36" s="190" t="s">
        <v>279</v>
      </c>
      <c r="S36" s="191">
        <v>312.64999999999998</v>
      </c>
    </row>
    <row r="37" spans="1:19" x14ac:dyDescent="0.25">
      <c r="A37" s="190" t="s">
        <v>314</v>
      </c>
      <c r="B37" s="190" t="s">
        <v>284</v>
      </c>
      <c r="C37" s="191">
        <v>4854.8599999999997</v>
      </c>
      <c r="D37" s="190" t="s">
        <v>270</v>
      </c>
      <c r="E37" s="190" t="s">
        <v>271</v>
      </c>
      <c r="F37" s="190" t="s">
        <v>272</v>
      </c>
      <c r="G37" s="190" t="s">
        <v>318</v>
      </c>
      <c r="H37" s="190" t="s">
        <v>274</v>
      </c>
      <c r="I37" s="190" t="s">
        <v>271</v>
      </c>
      <c r="J37" s="190" t="s">
        <v>271</v>
      </c>
      <c r="K37" s="190" t="s">
        <v>275</v>
      </c>
      <c r="L37" s="190" t="s">
        <v>316</v>
      </c>
      <c r="M37" s="190" t="s">
        <v>277</v>
      </c>
      <c r="N37" s="190" t="s">
        <v>317</v>
      </c>
      <c r="O37" s="190" t="s">
        <v>173</v>
      </c>
      <c r="P37" s="190" t="s">
        <v>271</v>
      </c>
      <c r="Q37" s="190" t="s">
        <v>271</v>
      </c>
      <c r="R37" s="190" t="s">
        <v>279</v>
      </c>
      <c r="S37" s="191">
        <v>2110.1799999999998</v>
      </c>
    </row>
    <row r="38" spans="1:19" x14ac:dyDescent="0.25">
      <c r="A38" s="190" t="s">
        <v>314</v>
      </c>
      <c r="B38" s="190" t="s">
        <v>284</v>
      </c>
      <c r="C38" s="191">
        <v>4854.8599999999997</v>
      </c>
      <c r="D38" s="190" t="s">
        <v>270</v>
      </c>
      <c r="E38" s="190" t="s">
        <v>271</v>
      </c>
      <c r="F38" s="190" t="s">
        <v>272</v>
      </c>
      <c r="G38" s="190" t="s">
        <v>319</v>
      </c>
      <c r="H38" s="190" t="s">
        <v>274</v>
      </c>
      <c r="I38" s="190" t="s">
        <v>271</v>
      </c>
      <c r="J38" s="190" t="s">
        <v>271</v>
      </c>
      <c r="K38" s="190" t="s">
        <v>275</v>
      </c>
      <c r="L38" s="190" t="s">
        <v>316</v>
      </c>
      <c r="M38" s="190" t="s">
        <v>277</v>
      </c>
      <c r="N38" s="190" t="s">
        <v>317</v>
      </c>
      <c r="O38" s="190" t="s">
        <v>173</v>
      </c>
      <c r="P38" s="190" t="s">
        <v>271</v>
      </c>
      <c r="Q38" s="190" t="s">
        <v>271</v>
      </c>
      <c r="R38" s="190" t="s">
        <v>279</v>
      </c>
      <c r="S38" s="191">
        <v>242.2</v>
      </c>
    </row>
    <row r="39" spans="1:19" x14ac:dyDescent="0.25">
      <c r="A39" s="190" t="s">
        <v>314</v>
      </c>
      <c r="B39" s="190" t="s">
        <v>284</v>
      </c>
      <c r="C39" s="191">
        <v>4854.8599999999997</v>
      </c>
      <c r="D39" s="190" t="s">
        <v>270</v>
      </c>
      <c r="E39" s="190" t="s">
        <v>271</v>
      </c>
      <c r="F39" s="190" t="s">
        <v>272</v>
      </c>
      <c r="G39" s="190" t="s">
        <v>320</v>
      </c>
      <c r="H39" s="190" t="s">
        <v>274</v>
      </c>
      <c r="I39" s="190" t="s">
        <v>271</v>
      </c>
      <c r="J39" s="190" t="s">
        <v>271</v>
      </c>
      <c r="K39" s="190" t="s">
        <v>275</v>
      </c>
      <c r="L39" s="190" t="s">
        <v>316</v>
      </c>
      <c r="M39" s="190" t="s">
        <v>277</v>
      </c>
      <c r="N39" s="190" t="s">
        <v>317</v>
      </c>
      <c r="O39" s="190" t="s">
        <v>173</v>
      </c>
      <c r="P39" s="190" t="s">
        <v>271</v>
      </c>
      <c r="Q39" s="190" t="s">
        <v>271</v>
      </c>
      <c r="R39" s="190" t="s">
        <v>279</v>
      </c>
      <c r="S39" s="191">
        <v>687.83</v>
      </c>
    </row>
    <row r="40" spans="1:19" x14ac:dyDescent="0.25">
      <c r="A40" s="190" t="s">
        <v>314</v>
      </c>
      <c r="B40" s="190" t="s">
        <v>284</v>
      </c>
      <c r="C40" s="191">
        <v>4854.8599999999997</v>
      </c>
      <c r="D40" s="190" t="s">
        <v>270</v>
      </c>
      <c r="E40" s="190" t="s">
        <v>271</v>
      </c>
      <c r="F40" s="190" t="s">
        <v>272</v>
      </c>
      <c r="G40" s="190" t="s">
        <v>321</v>
      </c>
      <c r="H40" s="190" t="s">
        <v>274</v>
      </c>
      <c r="I40" s="190" t="s">
        <v>271</v>
      </c>
      <c r="J40" s="190" t="s">
        <v>271</v>
      </c>
      <c r="K40" s="190" t="s">
        <v>275</v>
      </c>
      <c r="L40" s="190" t="s">
        <v>316</v>
      </c>
      <c r="M40" s="190" t="s">
        <v>277</v>
      </c>
      <c r="N40" s="190" t="s">
        <v>317</v>
      </c>
      <c r="O40" s="190" t="s">
        <v>173</v>
      </c>
      <c r="P40" s="190" t="s">
        <v>271</v>
      </c>
      <c r="Q40" s="190" t="s">
        <v>271</v>
      </c>
      <c r="R40" s="190" t="s">
        <v>279</v>
      </c>
      <c r="S40" s="191">
        <v>375.18</v>
      </c>
    </row>
    <row r="41" spans="1:19" x14ac:dyDescent="0.25">
      <c r="A41" s="190" t="s">
        <v>314</v>
      </c>
      <c r="B41" s="190" t="s">
        <v>284</v>
      </c>
      <c r="C41" s="191">
        <v>4854.8599999999997</v>
      </c>
      <c r="D41" s="190" t="s">
        <v>270</v>
      </c>
      <c r="E41" s="190" t="s">
        <v>271</v>
      </c>
      <c r="F41" s="190" t="s">
        <v>272</v>
      </c>
      <c r="G41" s="190" t="s">
        <v>322</v>
      </c>
      <c r="H41" s="190" t="s">
        <v>274</v>
      </c>
      <c r="I41" s="190" t="s">
        <v>271</v>
      </c>
      <c r="J41" s="190" t="s">
        <v>271</v>
      </c>
      <c r="K41" s="190" t="s">
        <v>275</v>
      </c>
      <c r="L41" s="190" t="s">
        <v>316</v>
      </c>
      <c r="M41" s="190" t="s">
        <v>277</v>
      </c>
      <c r="N41" s="190" t="s">
        <v>317</v>
      </c>
      <c r="O41" s="190" t="s">
        <v>173</v>
      </c>
      <c r="P41" s="190" t="s">
        <v>271</v>
      </c>
      <c r="Q41" s="190" t="s">
        <v>271</v>
      </c>
      <c r="R41" s="190" t="s">
        <v>279</v>
      </c>
      <c r="S41" s="191">
        <v>250.12</v>
      </c>
    </row>
    <row r="42" spans="1:19" x14ac:dyDescent="0.25">
      <c r="A42" s="190" t="s">
        <v>314</v>
      </c>
      <c r="B42" s="190" t="s">
        <v>284</v>
      </c>
      <c r="C42" s="191">
        <v>4854.8599999999997</v>
      </c>
      <c r="D42" s="190" t="s">
        <v>270</v>
      </c>
      <c r="E42" s="190" t="s">
        <v>271</v>
      </c>
      <c r="F42" s="190" t="s">
        <v>272</v>
      </c>
      <c r="G42" s="190" t="s">
        <v>323</v>
      </c>
      <c r="H42" s="190" t="s">
        <v>274</v>
      </c>
      <c r="I42" s="190" t="s">
        <v>271</v>
      </c>
      <c r="J42" s="190" t="s">
        <v>271</v>
      </c>
      <c r="K42" s="190" t="s">
        <v>275</v>
      </c>
      <c r="L42" s="190" t="s">
        <v>316</v>
      </c>
      <c r="M42" s="190" t="s">
        <v>277</v>
      </c>
      <c r="N42" s="190" t="s">
        <v>317</v>
      </c>
      <c r="O42" s="190" t="s">
        <v>173</v>
      </c>
      <c r="P42" s="190" t="s">
        <v>271</v>
      </c>
      <c r="Q42" s="190" t="s">
        <v>271</v>
      </c>
      <c r="R42" s="190" t="s">
        <v>279</v>
      </c>
      <c r="S42" s="191">
        <v>250.12</v>
      </c>
    </row>
    <row r="43" spans="1:19" x14ac:dyDescent="0.25">
      <c r="A43" s="190" t="s">
        <v>324</v>
      </c>
      <c r="B43" s="190" t="s">
        <v>284</v>
      </c>
      <c r="C43" s="191">
        <v>82.51</v>
      </c>
      <c r="D43" s="190" t="s">
        <v>270</v>
      </c>
      <c r="E43" s="190" t="s">
        <v>271</v>
      </c>
      <c r="F43" s="190" t="s">
        <v>272</v>
      </c>
      <c r="G43" s="190" t="s">
        <v>325</v>
      </c>
      <c r="H43" s="190" t="s">
        <v>274</v>
      </c>
      <c r="I43" s="190" t="s">
        <v>271</v>
      </c>
      <c r="J43" s="190" t="s">
        <v>271</v>
      </c>
      <c r="K43" s="190" t="s">
        <v>275</v>
      </c>
      <c r="L43" s="190" t="s">
        <v>276</v>
      </c>
      <c r="M43" s="190" t="s">
        <v>277</v>
      </c>
      <c r="N43" s="190" t="s">
        <v>278</v>
      </c>
      <c r="O43" s="190" t="s">
        <v>59</v>
      </c>
      <c r="P43" s="190" t="s">
        <v>271</v>
      </c>
      <c r="Q43" s="190" t="s">
        <v>271</v>
      </c>
      <c r="R43" s="190" t="s">
        <v>279</v>
      </c>
      <c r="S43" s="191">
        <v>78.58</v>
      </c>
    </row>
    <row r="44" spans="1:19" x14ac:dyDescent="0.25">
      <c r="A44" s="190" t="s">
        <v>326</v>
      </c>
      <c r="B44" s="190" t="s">
        <v>284</v>
      </c>
      <c r="C44" s="191">
        <v>5370.75</v>
      </c>
      <c r="D44" s="190" t="s">
        <v>270</v>
      </c>
      <c r="E44" s="190" t="s">
        <v>271</v>
      </c>
      <c r="F44" s="190" t="s">
        <v>272</v>
      </c>
      <c r="G44" s="190" t="s">
        <v>327</v>
      </c>
      <c r="H44" s="190" t="s">
        <v>274</v>
      </c>
      <c r="I44" s="190" t="s">
        <v>271</v>
      </c>
      <c r="J44" s="190" t="s">
        <v>271</v>
      </c>
      <c r="K44" s="190" t="s">
        <v>275</v>
      </c>
      <c r="L44" s="190" t="s">
        <v>276</v>
      </c>
      <c r="M44" s="190" t="s">
        <v>277</v>
      </c>
      <c r="N44" s="190" t="s">
        <v>278</v>
      </c>
      <c r="O44" s="190" t="s">
        <v>59</v>
      </c>
      <c r="P44" s="190" t="s">
        <v>271</v>
      </c>
      <c r="Q44" s="190" t="s">
        <v>271</v>
      </c>
      <c r="R44" s="190" t="s">
        <v>279</v>
      </c>
      <c r="S44" s="191">
        <v>5115</v>
      </c>
    </row>
    <row r="45" spans="1:19" x14ac:dyDescent="0.25">
      <c r="A45" s="190" t="s">
        <v>328</v>
      </c>
      <c r="B45" s="190" t="s">
        <v>284</v>
      </c>
      <c r="C45" s="191">
        <v>28828.799999999999</v>
      </c>
      <c r="D45" s="190" t="s">
        <v>270</v>
      </c>
      <c r="E45" s="190" t="s">
        <v>271</v>
      </c>
      <c r="F45" s="190" t="s">
        <v>272</v>
      </c>
      <c r="G45" s="190" t="s">
        <v>329</v>
      </c>
      <c r="H45" s="190" t="s">
        <v>274</v>
      </c>
      <c r="I45" s="190" t="s">
        <v>271</v>
      </c>
      <c r="J45" s="190" t="s">
        <v>271</v>
      </c>
      <c r="K45" s="190" t="s">
        <v>275</v>
      </c>
      <c r="L45" s="190" t="s">
        <v>276</v>
      </c>
      <c r="M45" s="190" t="s">
        <v>277</v>
      </c>
      <c r="N45" s="190" t="s">
        <v>278</v>
      </c>
      <c r="O45" s="190" t="s">
        <v>59</v>
      </c>
      <c r="P45" s="190" t="s">
        <v>271</v>
      </c>
      <c r="Q45" s="190" t="s">
        <v>271</v>
      </c>
      <c r="R45" s="190" t="s">
        <v>279</v>
      </c>
      <c r="S45" s="191">
        <v>396</v>
      </c>
    </row>
    <row r="46" spans="1:19" x14ac:dyDescent="0.25">
      <c r="A46" s="190" t="s">
        <v>328</v>
      </c>
      <c r="B46" s="190" t="s">
        <v>284</v>
      </c>
      <c r="C46" s="191">
        <v>28828.799999999999</v>
      </c>
      <c r="D46" s="190" t="s">
        <v>270</v>
      </c>
      <c r="E46" s="190" t="s">
        <v>271</v>
      </c>
      <c r="F46" s="190" t="s">
        <v>272</v>
      </c>
      <c r="G46" s="190" t="s">
        <v>330</v>
      </c>
      <c r="H46" s="190" t="s">
        <v>274</v>
      </c>
      <c r="I46" s="190" t="s">
        <v>271</v>
      </c>
      <c r="J46" s="190" t="s">
        <v>271</v>
      </c>
      <c r="K46" s="190" t="s">
        <v>275</v>
      </c>
      <c r="L46" s="190" t="s">
        <v>276</v>
      </c>
      <c r="M46" s="190" t="s">
        <v>277</v>
      </c>
      <c r="N46" s="190" t="s">
        <v>278</v>
      </c>
      <c r="O46" s="190" t="s">
        <v>59</v>
      </c>
      <c r="P46" s="190" t="s">
        <v>271</v>
      </c>
      <c r="Q46" s="190" t="s">
        <v>271</v>
      </c>
      <c r="R46" s="190" t="s">
        <v>279</v>
      </c>
      <c r="S46" s="191">
        <v>27060</v>
      </c>
    </row>
    <row r="47" spans="1:19" x14ac:dyDescent="0.25">
      <c r="A47" s="190" t="s">
        <v>331</v>
      </c>
      <c r="B47" s="190" t="s">
        <v>332</v>
      </c>
      <c r="C47" s="191">
        <v>14724.07</v>
      </c>
      <c r="D47" s="190" t="s">
        <v>270</v>
      </c>
      <c r="E47" s="190" t="s">
        <v>271</v>
      </c>
      <c r="F47" s="190" t="s">
        <v>272</v>
      </c>
      <c r="G47" s="190" t="s">
        <v>273</v>
      </c>
      <c r="H47" s="190" t="s">
        <v>274</v>
      </c>
      <c r="I47" s="190" t="s">
        <v>271</v>
      </c>
      <c r="J47" s="190" t="s">
        <v>271</v>
      </c>
      <c r="K47" s="190" t="s">
        <v>275</v>
      </c>
      <c r="L47" s="190" t="s">
        <v>276</v>
      </c>
      <c r="M47" s="190" t="s">
        <v>277</v>
      </c>
      <c r="N47" s="190" t="s">
        <v>278</v>
      </c>
      <c r="O47" s="190" t="s">
        <v>59</v>
      </c>
      <c r="P47" s="190" t="s">
        <v>271</v>
      </c>
      <c r="Q47" s="190" t="s">
        <v>271</v>
      </c>
      <c r="R47" s="190" t="s">
        <v>279</v>
      </c>
      <c r="S47" s="191">
        <v>14022.92</v>
      </c>
    </row>
    <row r="48" spans="1:19" x14ac:dyDescent="0.25">
      <c r="A48" s="190" t="s">
        <v>333</v>
      </c>
      <c r="B48" s="190" t="s">
        <v>332</v>
      </c>
      <c r="C48" s="191">
        <v>26412.52</v>
      </c>
      <c r="D48" s="190" t="s">
        <v>270</v>
      </c>
      <c r="E48" s="190" t="s">
        <v>271</v>
      </c>
      <c r="F48" s="190" t="s">
        <v>272</v>
      </c>
      <c r="G48" s="190" t="s">
        <v>273</v>
      </c>
      <c r="H48" s="190" t="s">
        <v>274</v>
      </c>
      <c r="I48" s="190" t="s">
        <v>271</v>
      </c>
      <c r="J48" s="190" t="s">
        <v>271</v>
      </c>
      <c r="K48" s="190" t="s">
        <v>275</v>
      </c>
      <c r="L48" s="190" t="s">
        <v>276</v>
      </c>
      <c r="M48" s="190" t="s">
        <v>277</v>
      </c>
      <c r="N48" s="190" t="s">
        <v>278</v>
      </c>
      <c r="O48" s="190" t="s">
        <v>59</v>
      </c>
      <c r="P48" s="190" t="s">
        <v>271</v>
      </c>
      <c r="Q48" s="190" t="s">
        <v>271</v>
      </c>
      <c r="R48" s="190" t="s">
        <v>279</v>
      </c>
      <c r="S48" s="191">
        <v>24154.3</v>
      </c>
    </row>
    <row r="49" spans="1:19" x14ac:dyDescent="0.25">
      <c r="A49" s="190" t="s">
        <v>334</v>
      </c>
      <c r="B49" s="190" t="s">
        <v>332</v>
      </c>
      <c r="C49" s="191">
        <v>31878.5</v>
      </c>
      <c r="D49" s="190" t="s">
        <v>270</v>
      </c>
      <c r="E49" s="190" t="s">
        <v>271</v>
      </c>
      <c r="F49" s="190" t="s">
        <v>272</v>
      </c>
      <c r="G49" s="190" t="s">
        <v>273</v>
      </c>
      <c r="H49" s="190" t="s">
        <v>274</v>
      </c>
      <c r="I49" s="190" t="s">
        <v>271</v>
      </c>
      <c r="J49" s="190" t="s">
        <v>271</v>
      </c>
      <c r="K49" s="190" t="s">
        <v>275</v>
      </c>
      <c r="L49" s="190" t="s">
        <v>276</v>
      </c>
      <c r="M49" s="190" t="s">
        <v>277</v>
      </c>
      <c r="N49" s="190" t="s">
        <v>278</v>
      </c>
      <c r="O49" s="190" t="s">
        <v>59</v>
      </c>
      <c r="P49" s="190" t="s">
        <v>271</v>
      </c>
      <c r="Q49" s="190" t="s">
        <v>271</v>
      </c>
      <c r="R49" s="190" t="s">
        <v>279</v>
      </c>
      <c r="S49" s="191">
        <v>29008.22</v>
      </c>
    </row>
    <row r="50" spans="1:19" x14ac:dyDescent="0.25">
      <c r="A50" s="190" t="s">
        <v>335</v>
      </c>
      <c r="B50" s="190" t="s">
        <v>332</v>
      </c>
      <c r="C50" s="191">
        <v>1083.75</v>
      </c>
      <c r="D50" s="190" t="s">
        <v>270</v>
      </c>
      <c r="E50" s="190" t="s">
        <v>271</v>
      </c>
      <c r="F50" s="190" t="s">
        <v>272</v>
      </c>
      <c r="G50" s="190" t="s">
        <v>336</v>
      </c>
      <c r="H50" s="190" t="s">
        <v>274</v>
      </c>
      <c r="I50" s="190" t="s">
        <v>271</v>
      </c>
      <c r="J50" s="190" t="s">
        <v>271</v>
      </c>
      <c r="K50" s="190" t="s">
        <v>275</v>
      </c>
      <c r="L50" s="190" t="s">
        <v>276</v>
      </c>
      <c r="M50" s="190" t="s">
        <v>277</v>
      </c>
      <c r="N50" s="190" t="s">
        <v>278</v>
      </c>
      <c r="O50" s="190" t="s">
        <v>59</v>
      </c>
      <c r="P50" s="190" t="s">
        <v>271</v>
      </c>
      <c r="Q50" s="190" t="s">
        <v>271</v>
      </c>
      <c r="R50" s="190" t="s">
        <v>279</v>
      </c>
      <c r="S50" s="191">
        <v>1032.1400000000001</v>
      </c>
    </row>
    <row r="51" spans="1:19" x14ac:dyDescent="0.25">
      <c r="A51" s="190" t="s">
        <v>337</v>
      </c>
      <c r="B51" s="190" t="s">
        <v>332</v>
      </c>
      <c r="C51" s="191">
        <v>519.75</v>
      </c>
      <c r="D51" s="190" t="s">
        <v>270</v>
      </c>
      <c r="E51" s="190" t="s">
        <v>271</v>
      </c>
      <c r="F51" s="190" t="s">
        <v>272</v>
      </c>
      <c r="G51" s="190" t="s">
        <v>338</v>
      </c>
      <c r="H51" s="190" t="s">
        <v>274</v>
      </c>
      <c r="I51" s="190" t="s">
        <v>271</v>
      </c>
      <c r="J51" s="190" t="s">
        <v>271</v>
      </c>
      <c r="K51" s="190" t="s">
        <v>275</v>
      </c>
      <c r="L51" s="190" t="s">
        <v>276</v>
      </c>
      <c r="M51" s="190" t="s">
        <v>277</v>
      </c>
      <c r="N51" s="190" t="s">
        <v>278</v>
      </c>
      <c r="O51" s="190" t="s">
        <v>59</v>
      </c>
      <c r="P51" s="190" t="s">
        <v>271</v>
      </c>
      <c r="Q51" s="190" t="s">
        <v>271</v>
      </c>
      <c r="R51" s="190" t="s">
        <v>279</v>
      </c>
      <c r="S51" s="191">
        <v>495</v>
      </c>
    </row>
    <row r="52" spans="1:19" x14ac:dyDescent="0.25">
      <c r="A52" s="190" t="s">
        <v>339</v>
      </c>
      <c r="B52" s="190" t="s">
        <v>340</v>
      </c>
      <c r="C52" s="191">
        <v>9453.11</v>
      </c>
      <c r="D52" s="190" t="s">
        <v>270</v>
      </c>
      <c r="E52" s="190" t="s">
        <v>271</v>
      </c>
      <c r="F52" s="190" t="s">
        <v>272</v>
      </c>
      <c r="G52" s="190" t="s">
        <v>273</v>
      </c>
      <c r="H52" s="190" t="s">
        <v>274</v>
      </c>
      <c r="I52" s="190" t="s">
        <v>271</v>
      </c>
      <c r="J52" s="190" t="s">
        <v>271</v>
      </c>
      <c r="K52" s="190" t="s">
        <v>275</v>
      </c>
      <c r="L52" s="190" t="s">
        <v>276</v>
      </c>
      <c r="M52" s="190" t="s">
        <v>277</v>
      </c>
      <c r="N52" s="190" t="s">
        <v>278</v>
      </c>
      <c r="O52" s="190" t="s">
        <v>59</v>
      </c>
      <c r="P52" s="190" t="s">
        <v>271</v>
      </c>
      <c r="Q52" s="190" t="s">
        <v>271</v>
      </c>
      <c r="R52" s="190" t="s">
        <v>279</v>
      </c>
      <c r="S52" s="191">
        <v>9002.9599999999991</v>
      </c>
    </row>
    <row r="53" spans="1:19" x14ac:dyDescent="0.25">
      <c r="A53" s="190" t="s">
        <v>341</v>
      </c>
      <c r="B53" s="190" t="s">
        <v>342</v>
      </c>
      <c r="C53" s="191">
        <v>16177.33</v>
      </c>
      <c r="D53" s="190" t="s">
        <v>270</v>
      </c>
      <c r="E53" s="190" t="s">
        <v>271</v>
      </c>
      <c r="F53" s="190" t="s">
        <v>272</v>
      </c>
      <c r="G53" s="190" t="s">
        <v>273</v>
      </c>
      <c r="H53" s="190" t="s">
        <v>274</v>
      </c>
      <c r="I53" s="190" t="s">
        <v>271</v>
      </c>
      <c r="J53" s="190" t="s">
        <v>271</v>
      </c>
      <c r="K53" s="190" t="s">
        <v>275</v>
      </c>
      <c r="L53" s="190" t="s">
        <v>276</v>
      </c>
      <c r="M53" s="190" t="s">
        <v>277</v>
      </c>
      <c r="N53" s="190" t="s">
        <v>278</v>
      </c>
      <c r="O53" s="190" t="s">
        <v>59</v>
      </c>
      <c r="P53" s="190" t="s">
        <v>271</v>
      </c>
      <c r="Q53" s="190" t="s">
        <v>271</v>
      </c>
      <c r="R53" s="190" t="s">
        <v>279</v>
      </c>
      <c r="S53" s="191">
        <v>14366.78</v>
      </c>
    </row>
    <row r="54" spans="1:19" x14ac:dyDescent="0.25">
      <c r="A54" s="190" t="s">
        <v>343</v>
      </c>
      <c r="B54" s="190" t="s">
        <v>344</v>
      </c>
      <c r="C54" s="191">
        <v>28778.43</v>
      </c>
      <c r="D54" s="190" t="s">
        <v>270</v>
      </c>
      <c r="E54" s="190" t="s">
        <v>271</v>
      </c>
      <c r="F54" s="190" t="s">
        <v>272</v>
      </c>
      <c r="G54" s="190" t="s">
        <v>273</v>
      </c>
      <c r="H54" s="190" t="s">
        <v>274</v>
      </c>
      <c r="I54" s="190" t="s">
        <v>271</v>
      </c>
      <c r="J54" s="190" t="s">
        <v>271</v>
      </c>
      <c r="K54" s="190" t="s">
        <v>275</v>
      </c>
      <c r="L54" s="190" t="s">
        <v>276</v>
      </c>
      <c r="M54" s="190" t="s">
        <v>277</v>
      </c>
      <c r="N54" s="190" t="s">
        <v>278</v>
      </c>
      <c r="O54" s="190" t="s">
        <v>59</v>
      </c>
      <c r="P54" s="190" t="s">
        <v>271</v>
      </c>
      <c r="Q54" s="190" t="s">
        <v>271</v>
      </c>
      <c r="R54" s="190" t="s">
        <v>279</v>
      </c>
      <c r="S54" s="191">
        <v>26198.99</v>
      </c>
    </row>
    <row r="55" spans="1:19" x14ac:dyDescent="0.25">
      <c r="A55" s="190" t="s">
        <v>345</v>
      </c>
      <c r="B55" s="190" t="s">
        <v>344</v>
      </c>
      <c r="C55" s="191">
        <v>13515.25</v>
      </c>
      <c r="D55" s="190" t="s">
        <v>270</v>
      </c>
      <c r="E55" s="190" t="s">
        <v>271</v>
      </c>
      <c r="F55" s="190" t="s">
        <v>272</v>
      </c>
      <c r="G55" s="190" t="s">
        <v>273</v>
      </c>
      <c r="H55" s="190" t="s">
        <v>274</v>
      </c>
      <c r="I55" s="190" t="s">
        <v>271</v>
      </c>
      <c r="J55" s="190" t="s">
        <v>271</v>
      </c>
      <c r="K55" s="190" t="s">
        <v>275</v>
      </c>
      <c r="L55" s="190" t="s">
        <v>276</v>
      </c>
      <c r="M55" s="190" t="s">
        <v>277</v>
      </c>
      <c r="N55" s="190" t="s">
        <v>278</v>
      </c>
      <c r="O55" s="190" t="s">
        <v>59</v>
      </c>
      <c r="P55" s="190" t="s">
        <v>271</v>
      </c>
      <c r="Q55" s="190" t="s">
        <v>271</v>
      </c>
      <c r="R55" s="190" t="s">
        <v>279</v>
      </c>
      <c r="S55" s="191">
        <v>11266.23</v>
      </c>
    </row>
    <row r="56" spans="1:19" x14ac:dyDescent="0.25">
      <c r="A56" s="190" t="s">
        <v>346</v>
      </c>
      <c r="B56" s="190" t="s">
        <v>347</v>
      </c>
      <c r="C56" s="191">
        <v>4005.05</v>
      </c>
      <c r="D56" s="190" t="s">
        <v>270</v>
      </c>
      <c r="E56" s="190" t="s">
        <v>271</v>
      </c>
      <c r="F56" s="190" t="s">
        <v>272</v>
      </c>
      <c r="G56" s="190" t="s">
        <v>348</v>
      </c>
      <c r="H56" s="190" t="s">
        <v>274</v>
      </c>
      <c r="I56" s="190" t="s">
        <v>271</v>
      </c>
      <c r="J56" s="190" t="s">
        <v>271</v>
      </c>
      <c r="K56" s="190" t="s">
        <v>275</v>
      </c>
      <c r="L56" s="190" t="s">
        <v>276</v>
      </c>
      <c r="M56" s="190" t="s">
        <v>277</v>
      </c>
      <c r="N56" s="190" t="s">
        <v>278</v>
      </c>
      <c r="O56" s="190" t="s">
        <v>59</v>
      </c>
      <c r="P56" s="190" t="s">
        <v>271</v>
      </c>
      <c r="Q56" s="190" t="s">
        <v>271</v>
      </c>
      <c r="R56" s="190" t="s">
        <v>279</v>
      </c>
      <c r="S56" s="191">
        <v>1250.5999999999999</v>
      </c>
    </row>
    <row r="57" spans="1:19" x14ac:dyDescent="0.25">
      <c r="A57" s="190" t="s">
        <v>346</v>
      </c>
      <c r="B57" s="190" t="s">
        <v>347</v>
      </c>
      <c r="C57" s="191">
        <v>4005.05</v>
      </c>
      <c r="D57" s="190" t="s">
        <v>270</v>
      </c>
      <c r="E57" s="190" t="s">
        <v>271</v>
      </c>
      <c r="F57" s="190" t="s">
        <v>272</v>
      </c>
      <c r="G57" s="190" t="s">
        <v>349</v>
      </c>
      <c r="H57" s="190" t="s">
        <v>274</v>
      </c>
      <c r="I57" s="190" t="s">
        <v>271</v>
      </c>
      <c r="J57" s="190" t="s">
        <v>271</v>
      </c>
      <c r="K57" s="190" t="s">
        <v>275</v>
      </c>
      <c r="L57" s="190" t="s">
        <v>276</v>
      </c>
      <c r="M57" s="190" t="s">
        <v>277</v>
      </c>
      <c r="N57" s="190" t="s">
        <v>278</v>
      </c>
      <c r="O57" s="190" t="s">
        <v>59</v>
      </c>
      <c r="P57" s="190" t="s">
        <v>271</v>
      </c>
      <c r="Q57" s="190" t="s">
        <v>271</v>
      </c>
      <c r="R57" s="190" t="s">
        <v>279</v>
      </c>
      <c r="S57" s="191">
        <v>1563.25</v>
      </c>
    </row>
    <row r="58" spans="1:19" x14ac:dyDescent="0.25">
      <c r="A58" s="190" t="s">
        <v>346</v>
      </c>
      <c r="B58" s="190" t="s">
        <v>347</v>
      </c>
      <c r="C58" s="191">
        <v>4005.05</v>
      </c>
      <c r="D58" s="190" t="s">
        <v>270</v>
      </c>
      <c r="E58" s="190" t="s">
        <v>271</v>
      </c>
      <c r="F58" s="190" t="s">
        <v>272</v>
      </c>
      <c r="G58" s="190" t="s">
        <v>350</v>
      </c>
      <c r="H58" s="190" t="s">
        <v>274</v>
      </c>
      <c r="I58" s="190" t="s">
        <v>271</v>
      </c>
      <c r="J58" s="190" t="s">
        <v>271</v>
      </c>
      <c r="K58" s="190" t="s">
        <v>275</v>
      </c>
      <c r="L58" s="190" t="s">
        <v>276</v>
      </c>
      <c r="M58" s="190" t="s">
        <v>277</v>
      </c>
      <c r="N58" s="190" t="s">
        <v>278</v>
      </c>
      <c r="O58" s="190" t="s">
        <v>59</v>
      </c>
      <c r="P58" s="190" t="s">
        <v>271</v>
      </c>
      <c r="Q58" s="190" t="s">
        <v>271</v>
      </c>
      <c r="R58" s="190" t="s">
        <v>279</v>
      </c>
      <c r="S58" s="191">
        <v>375.18</v>
      </c>
    </row>
    <row r="59" spans="1:19" x14ac:dyDescent="0.25">
      <c r="A59" s="190" t="s">
        <v>346</v>
      </c>
      <c r="B59" s="190" t="s">
        <v>347</v>
      </c>
      <c r="C59" s="191">
        <v>4005.05</v>
      </c>
      <c r="D59" s="190" t="s">
        <v>270</v>
      </c>
      <c r="E59" s="190" t="s">
        <v>271</v>
      </c>
      <c r="F59" s="190" t="s">
        <v>272</v>
      </c>
      <c r="G59" s="190" t="s">
        <v>351</v>
      </c>
      <c r="H59" s="190" t="s">
        <v>274</v>
      </c>
      <c r="I59" s="190" t="s">
        <v>271</v>
      </c>
      <c r="J59" s="190" t="s">
        <v>271</v>
      </c>
      <c r="K59" s="190" t="s">
        <v>275</v>
      </c>
      <c r="L59" s="190" t="s">
        <v>276</v>
      </c>
      <c r="M59" s="190" t="s">
        <v>277</v>
      </c>
      <c r="N59" s="190" t="s">
        <v>278</v>
      </c>
      <c r="O59" s="190" t="s">
        <v>59</v>
      </c>
      <c r="P59" s="190" t="s">
        <v>271</v>
      </c>
      <c r="Q59" s="190" t="s">
        <v>271</v>
      </c>
      <c r="R59" s="190" t="s">
        <v>279</v>
      </c>
      <c r="S59" s="191">
        <v>625.29999999999995</v>
      </c>
    </row>
    <row r="60" spans="1:19" x14ac:dyDescent="0.25">
      <c r="A60" s="190" t="s">
        <v>352</v>
      </c>
      <c r="B60" s="190" t="s">
        <v>347</v>
      </c>
      <c r="C60" s="191">
        <v>656.56</v>
      </c>
      <c r="D60" s="190" t="s">
        <v>270</v>
      </c>
      <c r="E60" s="190" t="s">
        <v>271</v>
      </c>
      <c r="F60" s="190" t="s">
        <v>272</v>
      </c>
      <c r="G60" s="190" t="s">
        <v>353</v>
      </c>
      <c r="H60" s="190" t="s">
        <v>274</v>
      </c>
      <c r="I60" s="190" t="s">
        <v>271</v>
      </c>
      <c r="J60" s="190" t="s">
        <v>271</v>
      </c>
      <c r="K60" s="190" t="s">
        <v>275</v>
      </c>
      <c r="L60" s="190" t="s">
        <v>276</v>
      </c>
      <c r="M60" s="190" t="s">
        <v>277</v>
      </c>
      <c r="N60" s="190" t="s">
        <v>278</v>
      </c>
      <c r="O60" s="190" t="s">
        <v>59</v>
      </c>
      <c r="P60" s="190" t="s">
        <v>271</v>
      </c>
      <c r="Q60" s="190" t="s">
        <v>271</v>
      </c>
      <c r="R60" s="190" t="s">
        <v>279</v>
      </c>
      <c r="S60" s="191">
        <v>312.64999999999998</v>
      </c>
    </row>
    <row r="61" spans="1:19" x14ac:dyDescent="0.25">
      <c r="A61" s="190" t="s">
        <v>352</v>
      </c>
      <c r="B61" s="190" t="s">
        <v>347</v>
      </c>
      <c r="C61" s="191">
        <v>656.56</v>
      </c>
      <c r="D61" s="190" t="s">
        <v>270</v>
      </c>
      <c r="E61" s="190" t="s">
        <v>271</v>
      </c>
      <c r="F61" s="190" t="s">
        <v>272</v>
      </c>
      <c r="G61" s="190" t="s">
        <v>354</v>
      </c>
      <c r="H61" s="190" t="s">
        <v>274</v>
      </c>
      <c r="I61" s="190" t="s">
        <v>271</v>
      </c>
      <c r="J61" s="190" t="s">
        <v>271</v>
      </c>
      <c r="K61" s="190" t="s">
        <v>275</v>
      </c>
      <c r="L61" s="190" t="s">
        <v>276</v>
      </c>
      <c r="M61" s="190" t="s">
        <v>277</v>
      </c>
      <c r="N61" s="190" t="s">
        <v>278</v>
      </c>
      <c r="O61" s="190" t="s">
        <v>59</v>
      </c>
      <c r="P61" s="190" t="s">
        <v>271</v>
      </c>
      <c r="Q61" s="190" t="s">
        <v>271</v>
      </c>
      <c r="R61" s="190" t="s">
        <v>279</v>
      </c>
      <c r="S61" s="191">
        <v>312.64999999999998</v>
      </c>
    </row>
    <row r="62" spans="1:19" x14ac:dyDescent="0.25">
      <c r="A62" s="190" t="s">
        <v>355</v>
      </c>
      <c r="B62" s="190" t="s">
        <v>347</v>
      </c>
      <c r="C62" s="191">
        <v>5689.53</v>
      </c>
      <c r="D62" s="190" t="s">
        <v>270</v>
      </c>
      <c r="E62" s="190" t="s">
        <v>271</v>
      </c>
      <c r="F62" s="190" t="s">
        <v>272</v>
      </c>
      <c r="G62" s="190" t="s">
        <v>356</v>
      </c>
      <c r="H62" s="190" t="s">
        <v>274</v>
      </c>
      <c r="I62" s="190" t="s">
        <v>271</v>
      </c>
      <c r="J62" s="190" t="s">
        <v>271</v>
      </c>
      <c r="K62" s="190" t="s">
        <v>275</v>
      </c>
      <c r="L62" s="190" t="s">
        <v>316</v>
      </c>
      <c r="M62" s="190" t="s">
        <v>277</v>
      </c>
      <c r="N62" s="190" t="s">
        <v>317</v>
      </c>
      <c r="O62" s="190" t="s">
        <v>173</v>
      </c>
      <c r="P62" s="190" t="s">
        <v>271</v>
      </c>
      <c r="Q62" s="190" t="s">
        <v>271</v>
      </c>
      <c r="R62" s="190" t="s">
        <v>279</v>
      </c>
      <c r="S62" s="191">
        <v>3121.19</v>
      </c>
    </row>
    <row r="63" spans="1:19" x14ac:dyDescent="0.25">
      <c r="A63" s="190" t="s">
        <v>355</v>
      </c>
      <c r="B63" s="190" t="s">
        <v>347</v>
      </c>
      <c r="C63" s="191">
        <v>5689.53</v>
      </c>
      <c r="D63" s="190" t="s">
        <v>270</v>
      </c>
      <c r="E63" s="190" t="s">
        <v>271</v>
      </c>
      <c r="F63" s="190" t="s">
        <v>272</v>
      </c>
      <c r="G63" s="190" t="s">
        <v>357</v>
      </c>
      <c r="H63" s="190" t="s">
        <v>274</v>
      </c>
      <c r="I63" s="190" t="s">
        <v>271</v>
      </c>
      <c r="J63" s="190" t="s">
        <v>271</v>
      </c>
      <c r="K63" s="190" t="s">
        <v>275</v>
      </c>
      <c r="L63" s="190" t="s">
        <v>316</v>
      </c>
      <c r="M63" s="190" t="s">
        <v>277</v>
      </c>
      <c r="N63" s="190" t="s">
        <v>317</v>
      </c>
      <c r="O63" s="190" t="s">
        <v>173</v>
      </c>
      <c r="P63" s="190" t="s">
        <v>271</v>
      </c>
      <c r="Q63" s="190" t="s">
        <v>271</v>
      </c>
      <c r="R63" s="190" t="s">
        <v>279</v>
      </c>
      <c r="S63" s="191">
        <v>859.12</v>
      </c>
    </row>
    <row r="64" spans="1:19" x14ac:dyDescent="0.25">
      <c r="A64" s="190" t="s">
        <v>355</v>
      </c>
      <c r="B64" s="190" t="s">
        <v>347</v>
      </c>
      <c r="C64" s="191">
        <v>5689.53</v>
      </c>
      <c r="D64" s="190" t="s">
        <v>270</v>
      </c>
      <c r="E64" s="190" t="s">
        <v>271</v>
      </c>
      <c r="F64" s="190" t="s">
        <v>272</v>
      </c>
      <c r="G64" s="190" t="s">
        <v>358</v>
      </c>
      <c r="H64" s="190" t="s">
        <v>274</v>
      </c>
      <c r="I64" s="190" t="s">
        <v>271</v>
      </c>
      <c r="J64" s="190" t="s">
        <v>271</v>
      </c>
      <c r="K64" s="190" t="s">
        <v>275</v>
      </c>
      <c r="L64" s="190" t="s">
        <v>316</v>
      </c>
      <c r="M64" s="190" t="s">
        <v>277</v>
      </c>
      <c r="N64" s="190" t="s">
        <v>317</v>
      </c>
      <c r="O64" s="190" t="s">
        <v>173</v>
      </c>
      <c r="P64" s="190" t="s">
        <v>271</v>
      </c>
      <c r="Q64" s="190" t="s">
        <v>271</v>
      </c>
      <c r="R64" s="190" t="s">
        <v>279</v>
      </c>
      <c r="S64" s="191">
        <v>579.16</v>
      </c>
    </row>
    <row r="65" spans="1:19" x14ac:dyDescent="0.25">
      <c r="A65" s="190" t="s">
        <v>355</v>
      </c>
      <c r="B65" s="190" t="s">
        <v>347</v>
      </c>
      <c r="C65" s="191">
        <v>5689.53</v>
      </c>
      <c r="D65" s="190" t="s">
        <v>270</v>
      </c>
      <c r="E65" s="190" t="s">
        <v>271</v>
      </c>
      <c r="F65" s="190" t="s">
        <v>272</v>
      </c>
      <c r="G65" s="190" t="s">
        <v>359</v>
      </c>
      <c r="H65" s="190" t="s">
        <v>274</v>
      </c>
      <c r="I65" s="190" t="s">
        <v>271</v>
      </c>
      <c r="J65" s="190" t="s">
        <v>271</v>
      </c>
      <c r="K65" s="190" t="s">
        <v>275</v>
      </c>
      <c r="L65" s="190" t="s">
        <v>316</v>
      </c>
      <c r="M65" s="190" t="s">
        <v>277</v>
      </c>
      <c r="N65" s="190" t="s">
        <v>317</v>
      </c>
      <c r="O65" s="190" t="s">
        <v>173</v>
      </c>
      <c r="P65" s="190" t="s">
        <v>271</v>
      </c>
      <c r="Q65" s="190" t="s">
        <v>271</v>
      </c>
      <c r="R65" s="190" t="s">
        <v>279</v>
      </c>
      <c r="S65" s="191">
        <v>859.12</v>
      </c>
    </row>
    <row r="66" spans="1:19" x14ac:dyDescent="0.25">
      <c r="A66" s="190" t="s">
        <v>360</v>
      </c>
      <c r="B66" s="190" t="s">
        <v>361</v>
      </c>
      <c r="C66" s="191">
        <v>18653.009999999998</v>
      </c>
      <c r="D66" s="190" t="s">
        <v>270</v>
      </c>
      <c r="E66" s="190" t="s">
        <v>271</v>
      </c>
      <c r="F66" s="190" t="s">
        <v>272</v>
      </c>
      <c r="G66" s="190" t="s">
        <v>273</v>
      </c>
      <c r="H66" s="190" t="s">
        <v>274</v>
      </c>
      <c r="I66" s="190" t="s">
        <v>271</v>
      </c>
      <c r="J66" s="190" t="s">
        <v>271</v>
      </c>
      <c r="K66" s="190" t="s">
        <v>275</v>
      </c>
      <c r="L66" s="190" t="s">
        <v>276</v>
      </c>
      <c r="M66" s="190" t="s">
        <v>277</v>
      </c>
      <c r="N66" s="190" t="s">
        <v>278</v>
      </c>
      <c r="O66" s="190" t="s">
        <v>59</v>
      </c>
      <c r="P66" s="190" t="s">
        <v>271</v>
      </c>
      <c r="Q66" s="190" t="s">
        <v>271</v>
      </c>
      <c r="R66" s="190" t="s">
        <v>279</v>
      </c>
      <c r="S66" s="191">
        <v>17764.77</v>
      </c>
    </row>
    <row r="67" spans="1:19" x14ac:dyDescent="0.25">
      <c r="A67" s="190" t="s">
        <v>362</v>
      </c>
      <c r="B67" s="190" t="s">
        <v>361</v>
      </c>
      <c r="C67" s="191">
        <v>26467.81</v>
      </c>
      <c r="D67" s="190" t="s">
        <v>270</v>
      </c>
      <c r="E67" s="190" t="s">
        <v>271</v>
      </c>
      <c r="F67" s="190" t="s">
        <v>272</v>
      </c>
      <c r="G67" s="190" t="s">
        <v>273</v>
      </c>
      <c r="H67" s="190" t="s">
        <v>274</v>
      </c>
      <c r="I67" s="190" t="s">
        <v>271</v>
      </c>
      <c r="J67" s="190" t="s">
        <v>271</v>
      </c>
      <c r="K67" s="190" t="s">
        <v>275</v>
      </c>
      <c r="L67" s="190" t="s">
        <v>276</v>
      </c>
      <c r="M67" s="190" t="s">
        <v>277</v>
      </c>
      <c r="N67" s="190" t="s">
        <v>278</v>
      </c>
      <c r="O67" s="190" t="s">
        <v>59</v>
      </c>
      <c r="P67" s="190" t="s">
        <v>271</v>
      </c>
      <c r="Q67" s="190" t="s">
        <v>271</v>
      </c>
      <c r="R67" s="190" t="s">
        <v>279</v>
      </c>
      <c r="S67" s="191">
        <v>22979.17</v>
      </c>
    </row>
    <row r="68" spans="1:19" x14ac:dyDescent="0.25">
      <c r="A68" s="190" t="s">
        <v>363</v>
      </c>
      <c r="B68" s="190" t="s">
        <v>361</v>
      </c>
      <c r="C68" s="191">
        <v>27560.22</v>
      </c>
      <c r="D68" s="190" t="s">
        <v>270</v>
      </c>
      <c r="E68" s="190" t="s">
        <v>271</v>
      </c>
      <c r="F68" s="190" t="s">
        <v>272</v>
      </c>
      <c r="G68" s="190" t="s">
        <v>273</v>
      </c>
      <c r="H68" s="190" t="s">
        <v>274</v>
      </c>
      <c r="I68" s="190" t="s">
        <v>271</v>
      </c>
      <c r="J68" s="190" t="s">
        <v>271</v>
      </c>
      <c r="K68" s="190" t="s">
        <v>275</v>
      </c>
      <c r="L68" s="190" t="s">
        <v>276</v>
      </c>
      <c r="M68" s="190" t="s">
        <v>277</v>
      </c>
      <c r="N68" s="190" t="s">
        <v>278</v>
      </c>
      <c r="O68" s="190" t="s">
        <v>59</v>
      </c>
      <c r="P68" s="190" t="s">
        <v>271</v>
      </c>
      <c r="Q68" s="190" t="s">
        <v>271</v>
      </c>
      <c r="R68" s="190" t="s">
        <v>279</v>
      </c>
      <c r="S68" s="191">
        <v>25632.37</v>
      </c>
    </row>
    <row r="69" spans="1:19" x14ac:dyDescent="0.25">
      <c r="A69" s="190" t="s">
        <v>364</v>
      </c>
      <c r="B69" s="190" t="s">
        <v>347</v>
      </c>
      <c r="C69" s="191">
        <v>14389.12</v>
      </c>
      <c r="D69" s="190" t="s">
        <v>270</v>
      </c>
      <c r="E69" s="190" t="s">
        <v>271</v>
      </c>
      <c r="F69" s="190" t="s">
        <v>272</v>
      </c>
      <c r="G69" s="190" t="s">
        <v>273</v>
      </c>
      <c r="H69" s="190" t="s">
        <v>274</v>
      </c>
      <c r="I69" s="190" t="s">
        <v>271</v>
      </c>
      <c r="J69" s="190" t="s">
        <v>271</v>
      </c>
      <c r="K69" s="190" t="s">
        <v>275</v>
      </c>
      <c r="L69" s="190" t="s">
        <v>276</v>
      </c>
      <c r="M69" s="190" t="s">
        <v>277</v>
      </c>
      <c r="N69" s="190" t="s">
        <v>278</v>
      </c>
      <c r="O69" s="190" t="s">
        <v>59</v>
      </c>
      <c r="P69" s="190" t="s">
        <v>271</v>
      </c>
      <c r="Q69" s="190" t="s">
        <v>271</v>
      </c>
      <c r="R69" s="190" t="s">
        <v>279</v>
      </c>
      <c r="S69" s="191">
        <v>12742.85</v>
      </c>
    </row>
    <row r="70" spans="1:19" x14ac:dyDescent="0.25">
      <c r="A70" s="190" t="s">
        <v>365</v>
      </c>
      <c r="B70" s="190" t="s">
        <v>347</v>
      </c>
      <c r="C70" s="191">
        <v>25784.57</v>
      </c>
      <c r="D70" s="190" t="s">
        <v>270</v>
      </c>
      <c r="E70" s="190" t="s">
        <v>271</v>
      </c>
      <c r="F70" s="190" t="s">
        <v>272</v>
      </c>
      <c r="G70" s="190" t="s">
        <v>273</v>
      </c>
      <c r="H70" s="190" t="s">
        <v>274</v>
      </c>
      <c r="I70" s="190" t="s">
        <v>271</v>
      </c>
      <c r="J70" s="190" t="s">
        <v>271</v>
      </c>
      <c r="K70" s="190" t="s">
        <v>275</v>
      </c>
      <c r="L70" s="190" t="s">
        <v>276</v>
      </c>
      <c r="M70" s="190" t="s">
        <v>277</v>
      </c>
      <c r="N70" s="190" t="s">
        <v>278</v>
      </c>
      <c r="O70" s="190" t="s">
        <v>59</v>
      </c>
      <c r="P70" s="190" t="s">
        <v>271</v>
      </c>
      <c r="Q70" s="190" t="s">
        <v>271</v>
      </c>
      <c r="R70" s="190" t="s">
        <v>279</v>
      </c>
      <c r="S70" s="191">
        <v>24296.01</v>
      </c>
    </row>
    <row r="71" spans="1:19" x14ac:dyDescent="0.25">
      <c r="A71" s="190" t="s">
        <v>366</v>
      </c>
      <c r="B71" s="190" t="s">
        <v>347</v>
      </c>
      <c r="C71" s="191">
        <v>637.94000000000005</v>
      </c>
      <c r="D71" s="190" t="s">
        <v>270</v>
      </c>
      <c r="E71" s="190" t="s">
        <v>271</v>
      </c>
      <c r="F71" s="190" t="s">
        <v>272</v>
      </c>
      <c r="G71" s="190" t="s">
        <v>367</v>
      </c>
      <c r="H71" s="190" t="s">
        <v>274</v>
      </c>
      <c r="I71" s="190" t="s">
        <v>271</v>
      </c>
      <c r="J71" s="190" t="s">
        <v>271</v>
      </c>
      <c r="K71" s="190" t="s">
        <v>275</v>
      </c>
      <c r="L71" s="190" t="s">
        <v>368</v>
      </c>
      <c r="M71" s="190" t="s">
        <v>277</v>
      </c>
      <c r="N71" s="190" t="s">
        <v>278</v>
      </c>
      <c r="O71" s="190" t="s">
        <v>57</v>
      </c>
      <c r="P71" s="190" t="s">
        <v>271</v>
      </c>
      <c r="Q71" s="190" t="s">
        <v>271</v>
      </c>
      <c r="R71" s="190" t="s">
        <v>279</v>
      </c>
      <c r="S71" s="191">
        <v>607.55999999999995</v>
      </c>
    </row>
    <row r="72" spans="1:19" x14ac:dyDescent="0.25">
      <c r="A72" s="190" t="s">
        <v>369</v>
      </c>
      <c r="B72" s="190" t="s">
        <v>361</v>
      </c>
      <c r="C72" s="191">
        <v>1707.08</v>
      </c>
      <c r="D72" s="190" t="s">
        <v>270</v>
      </c>
      <c r="E72" s="190" t="s">
        <v>271</v>
      </c>
      <c r="F72" s="190" t="s">
        <v>272</v>
      </c>
      <c r="G72" s="190" t="s">
        <v>370</v>
      </c>
      <c r="H72" s="190" t="s">
        <v>274</v>
      </c>
      <c r="I72" s="190" t="s">
        <v>271</v>
      </c>
      <c r="J72" s="190" t="s">
        <v>271</v>
      </c>
      <c r="K72" s="190" t="s">
        <v>275</v>
      </c>
      <c r="L72" s="190" t="s">
        <v>316</v>
      </c>
      <c r="M72" s="190" t="s">
        <v>277</v>
      </c>
      <c r="N72" s="190" t="s">
        <v>317</v>
      </c>
      <c r="O72" s="190" t="s">
        <v>173</v>
      </c>
      <c r="P72" s="190" t="s">
        <v>271</v>
      </c>
      <c r="Q72" s="190" t="s">
        <v>271</v>
      </c>
      <c r="R72" s="190" t="s">
        <v>279</v>
      </c>
      <c r="S72" s="191">
        <v>625.29999999999995</v>
      </c>
    </row>
    <row r="73" spans="1:19" x14ac:dyDescent="0.25">
      <c r="A73" s="190" t="s">
        <v>369</v>
      </c>
      <c r="B73" s="190" t="s">
        <v>361</v>
      </c>
      <c r="C73" s="191">
        <v>1707.08</v>
      </c>
      <c r="D73" s="190" t="s">
        <v>270</v>
      </c>
      <c r="E73" s="190" t="s">
        <v>271</v>
      </c>
      <c r="F73" s="190" t="s">
        <v>272</v>
      </c>
      <c r="G73" s="190" t="s">
        <v>371</v>
      </c>
      <c r="H73" s="190" t="s">
        <v>274</v>
      </c>
      <c r="I73" s="190" t="s">
        <v>271</v>
      </c>
      <c r="J73" s="190" t="s">
        <v>271</v>
      </c>
      <c r="K73" s="190" t="s">
        <v>275</v>
      </c>
      <c r="L73" s="190" t="s">
        <v>316</v>
      </c>
      <c r="M73" s="190" t="s">
        <v>277</v>
      </c>
      <c r="N73" s="190" t="s">
        <v>317</v>
      </c>
      <c r="O73" s="190" t="s">
        <v>173</v>
      </c>
      <c r="P73" s="190" t="s">
        <v>271</v>
      </c>
      <c r="Q73" s="190" t="s">
        <v>271</v>
      </c>
      <c r="R73" s="190" t="s">
        <v>279</v>
      </c>
      <c r="S73" s="191">
        <v>625.29999999999995</v>
      </c>
    </row>
    <row r="74" spans="1:19" x14ac:dyDescent="0.25">
      <c r="A74" s="190" t="s">
        <v>369</v>
      </c>
      <c r="B74" s="190" t="s">
        <v>361</v>
      </c>
      <c r="C74" s="191">
        <v>1707.08</v>
      </c>
      <c r="D74" s="190" t="s">
        <v>270</v>
      </c>
      <c r="E74" s="190" t="s">
        <v>271</v>
      </c>
      <c r="F74" s="190" t="s">
        <v>272</v>
      </c>
      <c r="G74" s="190" t="s">
        <v>372</v>
      </c>
      <c r="H74" s="190" t="s">
        <v>274</v>
      </c>
      <c r="I74" s="190" t="s">
        <v>271</v>
      </c>
      <c r="J74" s="190" t="s">
        <v>271</v>
      </c>
      <c r="K74" s="190" t="s">
        <v>275</v>
      </c>
      <c r="L74" s="190" t="s">
        <v>316</v>
      </c>
      <c r="M74" s="190" t="s">
        <v>277</v>
      </c>
      <c r="N74" s="190" t="s">
        <v>317</v>
      </c>
      <c r="O74" s="190" t="s">
        <v>173</v>
      </c>
      <c r="P74" s="190" t="s">
        <v>271</v>
      </c>
      <c r="Q74" s="190" t="s">
        <v>271</v>
      </c>
      <c r="R74" s="190" t="s">
        <v>279</v>
      </c>
      <c r="S74" s="191">
        <v>375.18</v>
      </c>
    </row>
    <row r="75" spans="1:19" x14ac:dyDescent="0.25">
      <c r="A75" s="190" t="s">
        <v>373</v>
      </c>
      <c r="B75" s="190" t="s">
        <v>374</v>
      </c>
      <c r="C75" s="191">
        <v>10702.43</v>
      </c>
      <c r="D75" s="190" t="s">
        <v>270</v>
      </c>
      <c r="E75" s="190" t="s">
        <v>271</v>
      </c>
      <c r="F75" s="190" t="s">
        <v>272</v>
      </c>
      <c r="G75" s="190" t="s">
        <v>273</v>
      </c>
      <c r="H75" s="190" t="s">
        <v>274</v>
      </c>
      <c r="I75" s="190" t="s">
        <v>271</v>
      </c>
      <c r="J75" s="190" t="s">
        <v>271</v>
      </c>
      <c r="K75" s="190" t="s">
        <v>275</v>
      </c>
      <c r="L75" s="190" t="s">
        <v>276</v>
      </c>
      <c r="M75" s="190" t="s">
        <v>277</v>
      </c>
      <c r="N75" s="190" t="s">
        <v>278</v>
      </c>
      <c r="O75" s="190" t="s">
        <v>59</v>
      </c>
      <c r="P75" s="190" t="s">
        <v>271</v>
      </c>
      <c r="Q75" s="190" t="s">
        <v>271</v>
      </c>
      <c r="R75" s="190" t="s">
        <v>279</v>
      </c>
      <c r="S75" s="191">
        <v>7738.98</v>
      </c>
    </row>
    <row r="76" spans="1:19" x14ac:dyDescent="0.25">
      <c r="A76" s="190" t="s">
        <v>375</v>
      </c>
      <c r="B76" s="190" t="s">
        <v>376</v>
      </c>
      <c r="C76" s="191">
        <v>1006.74</v>
      </c>
      <c r="D76" s="190" t="s">
        <v>270</v>
      </c>
      <c r="E76" s="190" t="s">
        <v>271</v>
      </c>
      <c r="F76" s="190" t="s">
        <v>272</v>
      </c>
      <c r="G76" s="190" t="s">
        <v>273</v>
      </c>
      <c r="H76" s="190" t="s">
        <v>274</v>
      </c>
      <c r="I76" s="190" t="s">
        <v>271</v>
      </c>
      <c r="J76" s="190" t="s">
        <v>271</v>
      </c>
      <c r="K76" s="190" t="s">
        <v>275</v>
      </c>
      <c r="L76" s="190" t="s">
        <v>276</v>
      </c>
      <c r="M76" s="190" t="s">
        <v>277</v>
      </c>
      <c r="N76" s="190" t="s">
        <v>278</v>
      </c>
      <c r="O76" s="190" t="s">
        <v>59</v>
      </c>
      <c r="P76" s="190" t="s">
        <v>271</v>
      </c>
      <c r="Q76" s="190" t="s">
        <v>271</v>
      </c>
      <c r="R76" s="190" t="s">
        <v>279</v>
      </c>
      <c r="S76" s="191">
        <v>958.8</v>
      </c>
    </row>
    <row r="77" spans="1:19" x14ac:dyDescent="0.25">
      <c r="A77" s="190" t="s">
        <v>377</v>
      </c>
      <c r="B77" s="190" t="s">
        <v>376</v>
      </c>
      <c r="C77" s="191">
        <v>11145.63</v>
      </c>
      <c r="D77" s="190" t="s">
        <v>270</v>
      </c>
      <c r="E77" s="190" t="s">
        <v>271</v>
      </c>
      <c r="F77" s="190" t="s">
        <v>272</v>
      </c>
      <c r="G77" s="190" t="s">
        <v>273</v>
      </c>
      <c r="H77" s="190" t="s">
        <v>274</v>
      </c>
      <c r="I77" s="190" t="s">
        <v>271</v>
      </c>
      <c r="J77" s="190" t="s">
        <v>271</v>
      </c>
      <c r="K77" s="190" t="s">
        <v>275</v>
      </c>
      <c r="L77" s="190" t="s">
        <v>276</v>
      </c>
      <c r="M77" s="190" t="s">
        <v>277</v>
      </c>
      <c r="N77" s="190" t="s">
        <v>278</v>
      </c>
      <c r="O77" s="190" t="s">
        <v>59</v>
      </c>
      <c r="P77" s="190" t="s">
        <v>271</v>
      </c>
      <c r="Q77" s="190" t="s">
        <v>271</v>
      </c>
      <c r="R77" s="190" t="s">
        <v>279</v>
      </c>
      <c r="S77" s="191">
        <v>8613.92</v>
      </c>
    </row>
    <row r="78" spans="1:19" x14ac:dyDescent="0.25">
      <c r="A78" s="190" t="s">
        <v>378</v>
      </c>
      <c r="B78" s="190" t="s">
        <v>379</v>
      </c>
      <c r="C78" s="191">
        <v>15038.12</v>
      </c>
      <c r="D78" s="190" t="s">
        <v>270</v>
      </c>
      <c r="E78" s="190" t="s">
        <v>271</v>
      </c>
      <c r="F78" s="190" t="s">
        <v>272</v>
      </c>
      <c r="G78" s="190" t="s">
        <v>380</v>
      </c>
      <c r="H78" s="190" t="s">
        <v>274</v>
      </c>
      <c r="I78" s="190" t="s">
        <v>271</v>
      </c>
      <c r="J78" s="190" t="s">
        <v>271</v>
      </c>
      <c r="K78" s="190" t="s">
        <v>275</v>
      </c>
      <c r="L78" s="190" t="s">
        <v>276</v>
      </c>
      <c r="M78" s="190" t="s">
        <v>277</v>
      </c>
      <c r="N78" s="190" t="s">
        <v>278</v>
      </c>
      <c r="O78" s="190" t="s">
        <v>59</v>
      </c>
      <c r="P78" s="190" t="s">
        <v>271</v>
      </c>
      <c r="Q78" s="190" t="s">
        <v>271</v>
      </c>
      <c r="R78" s="190" t="s">
        <v>279</v>
      </c>
      <c r="S78" s="191">
        <v>14322.02</v>
      </c>
    </row>
    <row r="79" spans="1:19" x14ac:dyDescent="0.25">
      <c r="A79" s="190" t="s">
        <v>381</v>
      </c>
      <c r="B79" s="190" t="s">
        <v>382</v>
      </c>
      <c r="C79" s="191">
        <v>1166.55</v>
      </c>
      <c r="D79" s="190" t="s">
        <v>270</v>
      </c>
      <c r="E79" s="190" t="s">
        <v>271</v>
      </c>
      <c r="F79" s="190" t="s">
        <v>272</v>
      </c>
      <c r="G79" s="190" t="s">
        <v>383</v>
      </c>
      <c r="H79" s="190" t="s">
        <v>274</v>
      </c>
      <c r="I79" s="190" t="s">
        <v>271</v>
      </c>
      <c r="J79" s="190" t="s">
        <v>271</v>
      </c>
      <c r="K79" s="190" t="s">
        <v>275</v>
      </c>
      <c r="L79" s="190" t="s">
        <v>276</v>
      </c>
      <c r="M79" s="190" t="s">
        <v>277</v>
      </c>
      <c r="N79" s="190" t="s">
        <v>278</v>
      </c>
      <c r="O79" s="190" t="s">
        <v>59</v>
      </c>
      <c r="P79" s="190" t="s">
        <v>271</v>
      </c>
      <c r="Q79" s="190" t="s">
        <v>271</v>
      </c>
      <c r="R79" s="190" t="s">
        <v>279</v>
      </c>
      <c r="S79" s="191">
        <v>1111</v>
      </c>
    </row>
    <row r="80" spans="1:19" x14ac:dyDescent="0.25">
      <c r="A80" s="190" t="s">
        <v>384</v>
      </c>
      <c r="B80" s="190" t="s">
        <v>385</v>
      </c>
      <c r="C80" s="191">
        <v>587.84</v>
      </c>
      <c r="D80" s="190" t="s">
        <v>270</v>
      </c>
      <c r="E80" s="190" t="s">
        <v>271</v>
      </c>
      <c r="F80" s="190" t="s">
        <v>272</v>
      </c>
      <c r="G80" s="190" t="s">
        <v>386</v>
      </c>
      <c r="H80" s="190" t="s">
        <v>274</v>
      </c>
      <c r="I80" s="190" t="s">
        <v>271</v>
      </c>
      <c r="J80" s="190" t="s">
        <v>271</v>
      </c>
      <c r="K80" s="190" t="s">
        <v>275</v>
      </c>
      <c r="L80" s="190" t="s">
        <v>276</v>
      </c>
      <c r="M80" s="190" t="s">
        <v>277</v>
      </c>
      <c r="N80" s="190" t="s">
        <v>278</v>
      </c>
      <c r="O80" s="190" t="s">
        <v>59</v>
      </c>
      <c r="P80" s="190" t="s">
        <v>271</v>
      </c>
      <c r="Q80" s="190" t="s">
        <v>271</v>
      </c>
      <c r="R80" s="190" t="s">
        <v>279</v>
      </c>
      <c r="S80" s="191">
        <v>559.85</v>
      </c>
    </row>
    <row r="81" spans="1:19" x14ac:dyDescent="0.25">
      <c r="A81" s="190" t="s">
        <v>387</v>
      </c>
      <c r="B81" s="190" t="s">
        <v>388</v>
      </c>
      <c r="C81" s="191">
        <v>1132.58</v>
      </c>
      <c r="D81" s="190" t="s">
        <v>270</v>
      </c>
      <c r="E81" s="190" t="s">
        <v>271</v>
      </c>
      <c r="F81" s="190" t="s">
        <v>272</v>
      </c>
      <c r="G81" s="190" t="s">
        <v>273</v>
      </c>
      <c r="H81" s="190" t="s">
        <v>274</v>
      </c>
      <c r="I81" s="190" t="s">
        <v>271</v>
      </c>
      <c r="J81" s="190" t="s">
        <v>271</v>
      </c>
      <c r="K81" s="190" t="s">
        <v>275</v>
      </c>
      <c r="L81" s="190" t="s">
        <v>276</v>
      </c>
      <c r="M81" s="190" t="s">
        <v>277</v>
      </c>
      <c r="N81" s="190" t="s">
        <v>278</v>
      </c>
      <c r="O81" s="190" t="s">
        <v>59</v>
      </c>
      <c r="P81" s="190" t="s">
        <v>271</v>
      </c>
      <c r="Q81" s="190" t="s">
        <v>271</v>
      </c>
      <c r="R81" s="190" t="s">
        <v>279</v>
      </c>
      <c r="S81" s="191">
        <v>1078.6500000000001</v>
      </c>
    </row>
    <row r="82" spans="1:19" x14ac:dyDescent="0.25">
      <c r="A82" s="190" t="s">
        <v>389</v>
      </c>
      <c r="B82" s="190" t="s">
        <v>388</v>
      </c>
      <c r="C82" s="191">
        <v>12071.2</v>
      </c>
      <c r="D82" s="190" t="s">
        <v>270</v>
      </c>
      <c r="E82" s="190" t="s">
        <v>271</v>
      </c>
      <c r="F82" s="190" t="s">
        <v>272</v>
      </c>
      <c r="G82" s="190" t="s">
        <v>273</v>
      </c>
      <c r="H82" s="190" t="s">
        <v>274</v>
      </c>
      <c r="I82" s="190" t="s">
        <v>271</v>
      </c>
      <c r="J82" s="190" t="s">
        <v>271</v>
      </c>
      <c r="K82" s="190" t="s">
        <v>275</v>
      </c>
      <c r="L82" s="190" t="s">
        <v>276</v>
      </c>
      <c r="M82" s="190" t="s">
        <v>277</v>
      </c>
      <c r="N82" s="190" t="s">
        <v>278</v>
      </c>
      <c r="O82" s="190" t="s">
        <v>59</v>
      </c>
      <c r="P82" s="190" t="s">
        <v>271</v>
      </c>
      <c r="Q82" s="190" t="s">
        <v>271</v>
      </c>
      <c r="R82" s="190" t="s">
        <v>279</v>
      </c>
      <c r="S82" s="191">
        <v>10495.9</v>
      </c>
    </row>
    <row r="83" spans="1:19" x14ac:dyDescent="0.25">
      <c r="A83" s="190" t="s">
        <v>390</v>
      </c>
      <c r="B83" s="190" t="s">
        <v>391</v>
      </c>
      <c r="C83" s="191">
        <v>6222.99</v>
      </c>
      <c r="D83" s="190" t="s">
        <v>270</v>
      </c>
      <c r="E83" s="190" t="s">
        <v>271</v>
      </c>
      <c r="F83" s="190" t="s">
        <v>272</v>
      </c>
      <c r="G83" s="190" t="s">
        <v>273</v>
      </c>
      <c r="H83" s="190" t="s">
        <v>274</v>
      </c>
      <c r="I83" s="190" t="s">
        <v>271</v>
      </c>
      <c r="J83" s="190" t="s">
        <v>271</v>
      </c>
      <c r="K83" s="190" t="s">
        <v>275</v>
      </c>
      <c r="L83" s="190" t="s">
        <v>276</v>
      </c>
      <c r="M83" s="190" t="s">
        <v>277</v>
      </c>
      <c r="N83" s="190" t="s">
        <v>278</v>
      </c>
      <c r="O83" s="190" t="s">
        <v>59</v>
      </c>
      <c r="P83" s="190" t="s">
        <v>271</v>
      </c>
      <c r="Q83" s="190" t="s">
        <v>271</v>
      </c>
      <c r="R83" s="190" t="s">
        <v>279</v>
      </c>
      <c r="S83" s="191">
        <v>5926.66</v>
      </c>
    </row>
    <row r="84" spans="1:19" x14ac:dyDescent="0.25">
      <c r="A84" s="190" t="s">
        <v>392</v>
      </c>
      <c r="B84" s="190" t="s">
        <v>391</v>
      </c>
      <c r="C84" s="191">
        <v>24016.5</v>
      </c>
      <c r="D84" s="190" t="s">
        <v>270</v>
      </c>
      <c r="E84" s="190" t="s">
        <v>271</v>
      </c>
      <c r="F84" s="190" t="s">
        <v>272</v>
      </c>
      <c r="G84" s="190" t="s">
        <v>273</v>
      </c>
      <c r="H84" s="190" t="s">
        <v>274</v>
      </c>
      <c r="I84" s="190" t="s">
        <v>271</v>
      </c>
      <c r="J84" s="190" t="s">
        <v>271</v>
      </c>
      <c r="K84" s="190" t="s">
        <v>275</v>
      </c>
      <c r="L84" s="190" t="s">
        <v>276</v>
      </c>
      <c r="M84" s="190" t="s">
        <v>277</v>
      </c>
      <c r="N84" s="190" t="s">
        <v>278</v>
      </c>
      <c r="O84" s="190" t="s">
        <v>59</v>
      </c>
      <c r="P84" s="190" t="s">
        <v>271</v>
      </c>
      <c r="Q84" s="190" t="s">
        <v>271</v>
      </c>
      <c r="R84" s="190" t="s">
        <v>279</v>
      </c>
      <c r="S84" s="191">
        <v>22747.8</v>
      </c>
    </row>
    <row r="85" spans="1:19" x14ac:dyDescent="0.25">
      <c r="A85" s="190" t="s">
        <v>393</v>
      </c>
      <c r="B85" s="190" t="s">
        <v>394</v>
      </c>
      <c r="C85" s="191">
        <v>5887.41</v>
      </c>
      <c r="D85" s="190" t="s">
        <v>270</v>
      </c>
      <c r="E85" s="190" t="s">
        <v>271</v>
      </c>
      <c r="F85" s="190" t="s">
        <v>272</v>
      </c>
      <c r="G85" s="190" t="s">
        <v>273</v>
      </c>
      <c r="H85" s="190" t="s">
        <v>274</v>
      </c>
      <c r="I85" s="190" t="s">
        <v>271</v>
      </c>
      <c r="J85" s="190" t="s">
        <v>271</v>
      </c>
      <c r="K85" s="190" t="s">
        <v>275</v>
      </c>
      <c r="L85" s="190" t="s">
        <v>276</v>
      </c>
      <c r="M85" s="190" t="s">
        <v>277</v>
      </c>
      <c r="N85" s="190" t="s">
        <v>278</v>
      </c>
      <c r="O85" s="190" t="s">
        <v>59</v>
      </c>
      <c r="P85" s="190" t="s">
        <v>271</v>
      </c>
      <c r="Q85" s="190" t="s">
        <v>271</v>
      </c>
      <c r="R85" s="190" t="s">
        <v>279</v>
      </c>
      <c r="S85" s="191">
        <v>5607.06</v>
      </c>
    </row>
    <row r="86" spans="1:19" x14ac:dyDescent="0.25">
      <c r="A86" s="190" t="s">
        <v>395</v>
      </c>
      <c r="B86" s="190" t="s">
        <v>394</v>
      </c>
      <c r="C86" s="191">
        <v>12293.87</v>
      </c>
      <c r="D86" s="190" t="s">
        <v>270</v>
      </c>
      <c r="E86" s="190" t="s">
        <v>271</v>
      </c>
      <c r="F86" s="190" t="s">
        <v>272</v>
      </c>
      <c r="G86" s="190" t="s">
        <v>273</v>
      </c>
      <c r="H86" s="190" t="s">
        <v>274</v>
      </c>
      <c r="I86" s="190" t="s">
        <v>271</v>
      </c>
      <c r="J86" s="190" t="s">
        <v>271</v>
      </c>
      <c r="K86" s="190" t="s">
        <v>275</v>
      </c>
      <c r="L86" s="190" t="s">
        <v>276</v>
      </c>
      <c r="M86" s="190" t="s">
        <v>277</v>
      </c>
      <c r="N86" s="190" t="s">
        <v>278</v>
      </c>
      <c r="O86" s="190" t="s">
        <v>59</v>
      </c>
      <c r="P86" s="190" t="s">
        <v>271</v>
      </c>
      <c r="Q86" s="190" t="s">
        <v>271</v>
      </c>
      <c r="R86" s="190" t="s">
        <v>279</v>
      </c>
      <c r="S86" s="191">
        <v>11304.27</v>
      </c>
    </row>
    <row r="87" spans="1:19" x14ac:dyDescent="0.25">
      <c r="A87" s="190" t="s">
        <v>395</v>
      </c>
      <c r="B87" s="190" t="s">
        <v>394</v>
      </c>
      <c r="C87" s="191">
        <v>12293.87</v>
      </c>
      <c r="D87" s="190" t="s">
        <v>270</v>
      </c>
      <c r="E87" s="190" t="s">
        <v>271</v>
      </c>
      <c r="F87" s="190" t="s">
        <v>272</v>
      </c>
      <c r="G87" s="190" t="s">
        <v>396</v>
      </c>
      <c r="H87" s="190" t="s">
        <v>274</v>
      </c>
      <c r="I87" s="190" t="s">
        <v>271</v>
      </c>
      <c r="J87" s="190" t="s">
        <v>271</v>
      </c>
      <c r="K87" s="190" t="s">
        <v>275</v>
      </c>
      <c r="L87" s="190" t="s">
        <v>368</v>
      </c>
      <c r="M87" s="190" t="s">
        <v>277</v>
      </c>
      <c r="N87" s="190" t="s">
        <v>278</v>
      </c>
      <c r="O87" s="190" t="s">
        <v>57</v>
      </c>
      <c r="P87" s="190" t="s">
        <v>271</v>
      </c>
      <c r="Q87" s="190" t="s">
        <v>271</v>
      </c>
      <c r="R87" s="190" t="s">
        <v>279</v>
      </c>
      <c r="S87" s="191">
        <v>109.2</v>
      </c>
    </row>
    <row r="88" spans="1:19" x14ac:dyDescent="0.25">
      <c r="A88" s="190" t="s">
        <v>397</v>
      </c>
      <c r="B88" s="190" t="s">
        <v>398</v>
      </c>
      <c r="C88" s="191">
        <v>296.48</v>
      </c>
      <c r="D88" s="190" t="s">
        <v>270</v>
      </c>
      <c r="E88" s="190" t="s">
        <v>271</v>
      </c>
      <c r="F88" s="190" t="s">
        <v>272</v>
      </c>
      <c r="G88" s="190" t="s">
        <v>273</v>
      </c>
      <c r="H88" s="190" t="s">
        <v>274</v>
      </c>
      <c r="I88" s="190" t="s">
        <v>271</v>
      </c>
      <c r="J88" s="190" t="s">
        <v>271</v>
      </c>
      <c r="K88" s="190" t="s">
        <v>275</v>
      </c>
      <c r="L88" s="190" t="s">
        <v>276</v>
      </c>
      <c r="M88" s="190" t="s">
        <v>277</v>
      </c>
      <c r="N88" s="190" t="s">
        <v>278</v>
      </c>
      <c r="O88" s="190" t="s">
        <v>59</v>
      </c>
      <c r="P88" s="190" t="s">
        <v>271</v>
      </c>
      <c r="Q88" s="190" t="s">
        <v>271</v>
      </c>
      <c r="R88" s="190" t="s">
        <v>279</v>
      </c>
      <c r="S88" s="191">
        <v>282.36</v>
      </c>
    </row>
    <row r="89" spans="1:19" x14ac:dyDescent="0.25">
      <c r="A89" s="190" t="s">
        <v>399</v>
      </c>
      <c r="B89" s="190" t="s">
        <v>394</v>
      </c>
      <c r="C89" s="191">
        <v>32907</v>
      </c>
      <c r="D89" s="190" t="s">
        <v>270</v>
      </c>
      <c r="E89" s="190" t="s">
        <v>271</v>
      </c>
      <c r="F89" s="190" t="s">
        <v>272</v>
      </c>
      <c r="G89" s="190" t="s">
        <v>298</v>
      </c>
      <c r="H89" s="190" t="s">
        <v>274</v>
      </c>
      <c r="I89" s="190" t="s">
        <v>271</v>
      </c>
      <c r="J89" s="190" t="s">
        <v>271</v>
      </c>
      <c r="K89" s="190" t="s">
        <v>275</v>
      </c>
      <c r="L89" s="190" t="s">
        <v>276</v>
      </c>
      <c r="M89" s="190" t="s">
        <v>277</v>
      </c>
      <c r="N89" s="190" t="s">
        <v>278</v>
      </c>
      <c r="O89" s="190" t="s">
        <v>59</v>
      </c>
      <c r="P89" s="190" t="s">
        <v>271</v>
      </c>
      <c r="Q89" s="190" t="s">
        <v>271</v>
      </c>
      <c r="R89" s="190" t="s">
        <v>279</v>
      </c>
      <c r="S89" s="191">
        <v>1940</v>
      </c>
    </row>
    <row r="90" spans="1:19" x14ac:dyDescent="0.25">
      <c r="A90" s="190" t="s">
        <v>399</v>
      </c>
      <c r="B90" s="190" t="s">
        <v>394</v>
      </c>
      <c r="C90" s="191">
        <v>32907</v>
      </c>
      <c r="D90" s="190" t="s">
        <v>270</v>
      </c>
      <c r="E90" s="190" t="s">
        <v>271</v>
      </c>
      <c r="F90" s="190" t="s">
        <v>272</v>
      </c>
      <c r="G90" s="190" t="s">
        <v>299</v>
      </c>
      <c r="H90" s="190" t="s">
        <v>274</v>
      </c>
      <c r="I90" s="190" t="s">
        <v>271</v>
      </c>
      <c r="J90" s="190" t="s">
        <v>271</v>
      </c>
      <c r="K90" s="190" t="s">
        <v>275</v>
      </c>
      <c r="L90" s="190" t="s">
        <v>276</v>
      </c>
      <c r="M90" s="190" t="s">
        <v>277</v>
      </c>
      <c r="N90" s="190" t="s">
        <v>278</v>
      </c>
      <c r="O90" s="190" t="s">
        <v>59</v>
      </c>
      <c r="P90" s="190" t="s">
        <v>271</v>
      </c>
      <c r="Q90" s="190" t="s">
        <v>271</v>
      </c>
      <c r="R90" s="190" t="s">
        <v>279</v>
      </c>
      <c r="S90" s="191">
        <v>7000</v>
      </c>
    </row>
    <row r="91" spans="1:19" x14ac:dyDescent="0.25">
      <c r="A91" s="190" t="s">
        <v>399</v>
      </c>
      <c r="B91" s="190" t="s">
        <v>394</v>
      </c>
      <c r="C91" s="191">
        <v>32907</v>
      </c>
      <c r="D91" s="190" t="s">
        <v>270</v>
      </c>
      <c r="E91" s="190" t="s">
        <v>271</v>
      </c>
      <c r="F91" s="190" t="s">
        <v>272</v>
      </c>
      <c r="G91" s="190" t="s">
        <v>300</v>
      </c>
      <c r="H91" s="190" t="s">
        <v>274</v>
      </c>
      <c r="I91" s="190" t="s">
        <v>271</v>
      </c>
      <c r="J91" s="190" t="s">
        <v>271</v>
      </c>
      <c r="K91" s="190" t="s">
        <v>275</v>
      </c>
      <c r="L91" s="190" t="s">
        <v>276</v>
      </c>
      <c r="M91" s="190" t="s">
        <v>277</v>
      </c>
      <c r="N91" s="190" t="s">
        <v>278</v>
      </c>
      <c r="O91" s="190" t="s">
        <v>59</v>
      </c>
      <c r="P91" s="190" t="s">
        <v>271</v>
      </c>
      <c r="Q91" s="190" t="s">
        <v>271</v>
      </c>
      <c r="R91" s="190" t="s">
        <v>279</v>
      </c>
      <c r="S91" s="191">
        <v>19400</v>
      </c>
    </row>
    <row r="92" spans="1:19" x14ac:dyDescent="0.25">
      <c r="A92" s="190" t="s">
        <v>399</v>
      </c>
      <c r="B92" s="190" t="s">
        <v>394</v>
      </c>
      <c r="C92" s="191">
        <v>32907</v>
      </c>
      <c r="D92" s="190" t="s">
        <v>270</v>
      </c>
      <c r="E92" s="190" t="s">
        <v>271</v>
      </c>
      <c r="F92" s="190" t="s">
        <v>272</v>
      </c>
      <c r="G92" s="190" t="s">
        <v>301</v>
      </c>
      <c r="H92" s="190" t="s">
        <v>274</v>
      </c>
      <c r="I92" s="190" t="s">
        <v>271</v>
      </c>
      <c r="J92" s="190" t="s">
        <v>271</v>
      </c>
      <c r="K92" s="190" t="s">
        <v>275</v>
      </c>
      <c r="L92" s="190" t="s">
        <v>276</v>
      </c>
      <c r="M92" s="190" t="s">
        <v>277</v>
      </c>
      <c r="N92" s="190" t="s">
        <v>278</v>
      </c>
      <c r="O92" s="190" t="s">
        <v>59</v>
      </c>
      <c r="P92" s="190" t="s">
        <v>271</v>
      </c>
      <c r="Q92" s="190" t="s">
        <v>271</v>
      </c>
      <c r="R92" s="190" t="s">
        <v>279</v>
      </c>
      <c r="S92" s="191">
        <v>3000</v>
      </c>
    </row>
    <row r="93" spans="1:19" x14ac:dyDescent="0.25">
      <c r="A93" s="190" t="s">
        <v>400</v>
      </c>
      <c r="B93" s="190" t="s">
        <v>401</v>
      </c>
      <c r="C93" s="191">
        <v>1144.54</v>
      </c>
      <c r="D93" s="190" t="s">
        <v>270</v>
      </c>
      <c r="E93" s="190" t="s">
        <v>271</v>
      </c>
      <c r="F93" s="190" t="s">
        <v>272</v>
      </c>
      <c r="G93" s="190" t="s">
        <v>402</v>
      </c>
      <c r="H93" s="190" t="s">
        <v>274</v>
      </c>
      <c r="I93" s="190" t="s">
        <v>271</v>
      </c>
      <c r="J93" s="190" t="s">
        <v>271</v>
      </c>
      <c r="K93" s="190" t="s">
        <v>275</v>
      </c>
      <c r="L93" s="190" t="s">
        <v>276</v>
      </c>
      <c r="M93" s="190" t="s">
        <v>277</v>
      </c>
      <c r="N93" s="190" t="s">
        <v>278</v>
      </c>
      <c r="O93" s="190" t="s">
        <v>59</v>
      </c>
      <c r="P93" s="190" t="s">
        <v>271</v>
      </c>
      <c r="Q93" s="190" t="s">
        <v>271</v>
      </c>
      <c r="R93" s="190" t="s">
        <v>279</v>
      </c>
      <c r="S93" s="191">
        <v>1090.04</v>
      </c>
    </row>
    <row r="94" spans="1:19" x14ac:dyDescent="0.25">
      <c r="A94" s="190" t="s">
        <v>403</v>
      </c>
      <c r="B94" s="190" t="s">
        <v>404</v>
      </c>
      <c r="C94" s="191">
        <v>2101.0100000000002</v>
      </c>
      <c r="D94" s="190" t="s">
        <v>270</v>
      </c>
      <c r="E94" s="190" t="s">
        <v>271</v>
      </c>
      <c r="F94" s="190" t="s">
        <v>272</v>
      </c>
      <c r="G94" s="190" t="s">
        <v>405</v>
      </c>
      <c r="H94" s="190" t="s">
        <v>274</v>
      </c>
      <c r="I94" s="190" t="s">
        <v>271</v>
      </c>
      <c r="J94" s="190" t="s">
        <v>271</v>
      </c>
      <c r="K94" s="190" t="s">
        <v>275</v>
      </c>
      <c r="L94" s="190" t="s">
        <v>276</v>
      </c>
      <c r="M94" s="190" t="s">
        <v>277</v>
      </c>
      <c r="N94" s="190" t="s">
        <v>278</v>
      </c>
      <c r="O94" s="190" t="s">
        <v>59</v>
      </c>
      <c r="P94" s="190" t="s">
        <v>271</v>
      </c>
      <c r="Q94" s="190" t="s">
        <v>271</v>
      </c>
      <c r="R94" s="190" t="s">
        <v>279</v>
      </c>
      <c r="S94" s="191">
        <v>1250.5999999999999</v>
      </c>
    </row>
    <row r="95" spans="1:19" x14ac:dyDescent="0.25">
      <c r="A95" s="190" t="s">
        <v>403</v>
      </c>
      <c r="B95" s="190" t="s">
        <v>404</v>
      </c>
      <c r="C95" s="191">
        <v>2101.0100000000002</v>
      </c>
      <c r="D95" s="190" t="s">
        <v>270</v>
      </c>
      <c r="E95" s="190" t="s">
        <v>271</v>
      </c>
      <c r="F95" s="190" t="s">
        <v>272</v>
      </c>
      <c r="G95" s="190" t="s">
        <v>406</v>
      </c>
      <c r="H95" s="190" t="s">
        <v>274</v>
      </c>
      <c r="I95" s="190" t="s">
        <v>271</v>
      </c>
      <c r="J95" s="190" t="s">
        <v>271</v>
      </c>
      <c r="K95" s="190" t="s">
        <v>275</v>
      </c>
      <c r="L95" s="190" t="s">
        <v>276</v>
      </c>
      <c r="M95" s="190" t="s">
        <v>277</v>
      </c>
      <c r="N95" s="190" t="s">
        <v>278</v>
      </c>
      <c r="O95" s="190" t="s">
        <v>59</v>
      </c>
      <c r="P95" s="190" t="s">
        <v>271</v>
      </c>
      <c r="Q95" s="190" t="s">
        <v>271</v>
      </c>
      <c r="R95" s="190" t="s">
        <v>279</v>
      </c>
      <c r="S95" s="191">
        <v>750.36</v>
      </c>
    </row>
    <row r="96" spans="1:19" x14ac:dyDescent="0.25">
      <c r="A96" s="190" t="s">
        <v>407</v>
      </c>
      <c r="B96" s="190" t="s">
        <v>408</v>
      </c>
      <c r="C96" s="191">
        <v>1622.78</v>
      </c>
      <c r="D96" s="190" t="s">
        <v>270</v>
      </c>
      <c r="E96" s="190" t="s">
        <v>271</v>
      </c>
      <c r="F96" s="190" t="s">
        <v>272</v>
      </c>
      <c r="G96" s="190" t="s">
        <v>409</v>
      </c>
      <c r="H96" s="190" t="s">
        <v>274</v>
      </c>
      <c r="I96" s="190" t="s">
        <v>271</v>
      </c>
      <c r="J96" s="190" t="s">
        <v>271</v>
      </c>
      <c r="K96" s="190" t="s">
        <v>275</v>
      </c>
      <c r="L96" s="190" t="s">
        <v>276</v>
      </c>
      <c r="M96" s="190" t="s">
        <v>277</v>
      </c>
      <c r="N96" s="190" t="s">
        <v>278</v>
      </c>
      <c r="O96" s="190" t="s">
        <v>59</v>
      </c>
      <c r="P96" s="190" t="s">
        <v>271</v>
      </c>
      <c r="Q96" s="190" t="s">
        <v>271</v>
      </c>
      <c r="R96" s="190" t="s">
        <v>279</v>
      </c>
      <c r="S96" s="191">
        <v>1545.5</v>
      </c>
    </row>
    <row r="97" spans="1:19" x14ac:dyDescent="0.25">
      <c r="A97" s="190" t="s">
        <v>410</v>
      </c>
      <c r="B97" s="190" t="s">
        <v>385</v>
      </c>
      <c r="C97" s="191">
        <v>2994.73</v>
      </c>
      <c r="D97" s="190" t="s">
        <v>270</v>
      </c>
      <c r="E97" s="190" t="s">
        <v>271</v>
      </c>
      <c r="F97" s="190" t="s">
        <v>272</v>
      </c>
      <c r="G97" s="190" t="s">
        <v>411</v>
      </c>
      <c r="H97" s="190" t="s">
        <v>274</v>
      </c>
      <c r="I97" s="190" t="s">
        <v>271</v>
      </c>
      <c r="J97" s="190" t="s">
        <v>271</v>
      </c>
      <c r="K97" s="190" t="s">
        <v>275</v>
      </c>
      <c r="L97" s="190" t="s">
        <v>276</v>
      </c>
      <c r="M97" s="190" t="s">
        <v>277</v>
      </c>
      <c r="N97" s="190" t="s">
        <v>278</v>
      </c>
      <c r="O97" s="190" t="s">
        <v>59</v>
      </c>
      <c r="P97" s="190" t="s">
        <v>271</v>
      </c>
      <c r="Q97" s="190" t="s">
        <v>271</v>
      </c>
      <c r="R97" s="190" t="s">
        <v>279</v>
      </c>
      <c r="S97" s="191">
        <v>2852.12</v>
      </c>
    </row>
    <row r="98" spans="1:19" x14ac:dyDescent="0.25">
      <c r="A98" s="190" t="s">
        <v>412</v>
      </c>
      <c r="B98" s="190" t="s">
        <v>413</v>
      </c>
      <c r="C98" s="191">
        <v>2765.88</v>
      </c>
      <c r="D98" s="190" t="s">
        <v>270</v>
      </c>
      <c r="E98" s="190" t="s">
        <v>271</v>
      </c>
      <c r="F98" s="190" t="s">
        <v>272</v>
      </c>
      <c r="G98" s="190" t="s">
        <v>414</v>
      </c>
      <c r="H98" s="190" t="s">
        <v>274</v>
      </c>
      <c r="I98" s="190" t="s">
        <v>271</v>
      </c>
      <c r="J98" s="190" t="s">
        <v>271</v>
      </c>
      <c r="K98" s="190" t="s">
        <v>275</v>
      </c>
      <c r="L98" s="190" t="s">
        <v>276</v>
      </c>
      <c r="M98" s="190" t="s">
        <v>277</v>
      </c>
      <c r="N98" s="190" t="s">
        <v>278</v>
      </c>
      <c r="O98" s="190" t="s">
        <v>59</v>
      </c>
      <c r="P98" s="190" t="s">
        <v>271</v>
      </c>
      <c r="Q98" s="190" t="s">
        <v>271</v>
      </c>
      <c r="R98" s="190" t="s">
        <v>279</v>
      </c>
      <c r="S98" s="191">
        <v>2634.17</v>
      </c>
    </row>
    <row r="99" spans="1:19" x14ac:dyDescent="0.25">
      <c r="A99" s="190" t="s">
        <v>415</v>
      </c>
      <c r="B99" s="190" t="s">
        <v>416</v>
      </c>
      <c r="C99" s="191">
        <v>9826.2800000000007</v>
      </c>
      <c r="D99" s="190" t="s">
        <v>270</v>
      </c>
      <c r="E99" s="190" t="s">
        <v>271</v>
      </c>
      <c r="F99" s="190" t="s">
        <v>272</v>
      </c>
      <c r="G99" s="190" t="s">
        <v>417</v>
      </c>
      <c r="H99" s="190" t="s">
        <v>274</v>
      </c>
      <c r="I99" s="190" t="s">
        <v>271</v>
      </c>
      <c r="J99" s="190" t="s">
        <v>271</v>
      </c>
      <c r="K99" s="190" t="s">
        <v>275</v>
      </c>
      <c r="L99" s="190" t="s">
        <v>276</v>
      </c>
      <c r="M99" s="190" t="s">
        <v>277</v>
      </c>
      <c r="N99" s="190" t="s">
        <v>278</v>
      </c>
      <c r="O99" s="190" t="s">
        <v>59</v>
      </c>
      <c r="P99" s="190" t="s">
        <v>271</v>
      </c>
      <c r="Q99" s="190" t="s">
        <v>271</v>
      </c>
      <c r="R99" s="190" t="s">
        <v>279</v>
      </c>
      <c r="S99" s="191">
        <v>9358.36</v>
      </c>
    </row>
    <row r="100" spans="1:19" x14ac:dyDescent="0.25">
      <c r="A100" s="190" t="s">
        <v>418</v>
      </c>
      <c r="B100" s="190" t="s">
        <v>419</v>
      </c>
      <c r="C100" s="191">
        <v>3530.93</v>
      </c>
      <c r="D100" s="190" t="s">
        <v>270</v>
      </c>
      <c r="E100" s="190" t="s">
        <v>271</v>
      </c>
      <c r="F100" s="190" t="s">
        <v>272</v>
      </c>
      <c r="G100" s="190" t="s">
        <v>420</v>
      </c>
      <c r="H100" s="190" t="s">
        <v>274</v>
      </c>
      <c r="I100" s="190" t="s">
        <v>271</v>
      </c>
      <c r="J100" s="190" t="s">
        <v>271</v>
      </c>
      <c r="K100" s="190" t="s">
        <v>275</v>
      </c>
      <c r="L100" s="190" t="s">
        <v>276</v>
      </c>
      <c r="M100" s="190" t="s">
        <v>277</v>
      </c>
      <c r="N100" s="190" t="s">
        <v>278</v>
      </c>
      <c r="O100" s="190" t="s">
        <v>59</v>
      </c>
      <c r="P100" s="190" t="s">
        <v>271</v>
      </c>
      <c r="Q100" s="190" t="s">
        <v>271</v>
      </c>
      <c r="R100" s="190" t="s">
        <v>279</v>
      </c>
      <c r="S100" s="191">
        <v>3362.79</v>
      </c>
    </row>
    <row r="101" spans="1:19" x14ac:dyDescent="0.25">
      <c r="A101" s="190" t="s">
        <v>421</v>
      </c>
      <c r="B101" s="190" t="s">
        <v>422</v>
      </c>
      <c r="C101" s="191">
        <v>381.15</v>
      </c>
      <c r="D101" s="190" t="s">
        <v>270</v>
      </c>
      <c r="E101" s="190" t="s">
        <v>271</v>
      </c>
      <c r="F101" s="190" t="s">
        <v>272</v>
      </c>
      <c r="G101" s="190" t="s">
        <v>423</v>
      </c>
      <c r="H101" s="190" t="s">
        <v>274</v>
      </c>
      <c r="I101" s="190" t="s">
        <v>271</v>
      </c>
      <c r="J101" s="190" t="s">
        <v>271</v>
      </c>
      <c r="K101" s="190" t="s">
        <v>275</v>
      </c>
      <c r="L101" s="190" t="s">
        <v>276</v>
      </c>
      <c r="M101" s="190" t="s">
        <v>277</v>
      </c>
      <c r="N101" s="190" t="s">
        <v>278</v>
      </c>
      <c r="O101" s="190" t="s">
        <v>59</v>
      </c>
      <c r="P101" s="190" t="s">
        <v>271</v>
      </c>
      <c r="Q101" s="190" t="s">
        <v>271</v>
      </c>
      <c r="R101" s="190" t="s">
        <v>279</v>
      </c>
      <c r="S101" s="191">
        <v>363</v>
      </c>
    </row>
    <row r="102" spans="1:19" x14ac:dyDescent="0.25">
      <c r="A102" s="190" t="s">
        <v>424</v>
      </c>
      <c r="B102" s="190" t="s">
        <v>425</v>
      </c>
      <c r="C102" s="191">
        <v>1005.64</v>
      </c>
      <c r="D102" s="190" t="s">
        <v>270</v>
      </c>
      <c r="E102" s="190" t="s">
        <v>271</v>
      </c>
      <c r="F102" s="190" t="s">
        <v>272</v>
      </c>
      <c r="G102" s="190" t="s">
        <v>426</v>
      </c>
      <c r="H102" s="190" t="s">
        <v>274</v>
      </c>
      <c r="I102" s="190" t="s">
        <v>271</v>
      </c>
      <c r="J102" s="190" t="s">
        <v>271</v>
      </c>
      <c r="K102" s="190" t="s">
        <v>275</v>
      </c>
      <c r="L102" s="190" t="s">
        <v>276</v>
      </c>
      <c r="M102" s="190" t="s">
        <v>277</v>
      </c>
      <c r="N102" s="190" t="s">
        <v>278</v>
      </c>
      <c r="O102" s="190" t="s">
        <v>59</v>
      </c>
      <c r="P102" s="190" t="s">
        <v>271</v>
      </c>
      <c r="Q102" s="190" t="s">
        <v>271</v>
      </c>
      <c r="R102" s="190" t="s">
        <v>279</v>
      </c>
      <c r="S102" s="191">
        <v>957.75</v>
      </c>
    </row>
    <row r="103" spans="1:19" x14ac:dyDescent="0.25">
      <c r="A103" s="190" t="s">
        <v>427</v>
      </c>
      <c r="B103" s="190" t="s">
        <v>404</v>
      </c>
      <c r="C103" s="191">
        <v>21214.5</v>
      </c>
      <c r="D103" s="190" t="s">
        <v>270</v>
      </c>
      <c r="E103" s="190" t="s">
        <v>271</v>
      </c>
      <c r="F103" s="190" t="s">
        <v>272</v>
      </c>
      <c r="G103" s="190" t="s">
        <v>273</v>
      </c>
      <c r="H103" s="190" t="s">
        <v>274</v>
      </c>
      <c r="I103" s="190" t="s">
        <v>271</v>
      </c>
      <c r="J103" s="190" t="s">
        <v>271</v>
      </c>
      <c r="K103" s="190" t="s">
        <v>275</v>
      </c>
      <c r="L103" s="190" t="s">
        <v>276</v>
      </c>
      <c r="M103" s="190" t="s">
        <v>277</v>
      </c>
      <c r="N103" s="190" t="s">
        <v>278</v>
      </c>
      <c r="O103" s="190" t="s">
        <v>59</v>
      </c>
      <c r="P103" s="190" t="s">
        <v>271</v>
      </c>
      <c r="Q103" s="190" t="s">
        <v>271</v>
      </c>
      <c r="R103" s="190" t="s">
        <v>279</v>
      </c>
      <c r="S103" s="191">
        <v>20204.29</v>
      </c>
    </row>
    <row r="104" spans="1:19" x14ac:dyDescent="0.25">
      <c r="A104" s="190" t="s">
        <v>428</v>
      </c>
      <c r="B104" s="190" t="s">
        <v>429</v>
      </c>
      <c r="C104" s="191">
        <v>25678</v>
      </c>
      <c r="D104" s="190" t="s">
        <v>270</v>
      </c>
      <c r="E104" s="190" t="s">
        <v>271</v>
      </c>
      <c r="F104" s="190" t="s">
        <v>272</v>
      </c>
      <c r="G104" s="190" t="s">
        <v>273</v>
      </c>
      <c r="H104" s="190" t="s">
        <v>274</v>
      </c>
      <c r="I104" s="190" t="s">
        <v>271</v>
      </c>
      <c r="J104" s="190" t="s">
        <v>271</v>
      </c>
      <c r="K104" s="190" t="s">
        <v>275</v>
      </c>
      <c r="L104" s="190" t="s">
        <v>276</v>
      </c>
      <c r="M104" s="190" t="s">
        <v>277</v>
      </c>
      <c r="N104" s="190" t="s">
        <v>278</v>
      </c>
      <c r="O104" s="190" t="s">
        <v>59</v>
      </c>
      <c r="P104" s="190" t="s">
        <v>271</v>
      </c>
      <c r="Q104" s="190" t="s">
        <v>271</v>
      </c>
      <c r="R104" s="190" t="s">
        <v>279</v>
      </c>
      <c r="S104" s="191">
        <v>22220.86</v>
      </c>
    </row>
    <row r="105" spans="1:19" x14ac:dyDescent="0.25">
      <c r="A105" s="190" t="s">
        <v>430</v>
      </c>
      <c r="B105" s="190" t="s">
        <v>429</v>
      </c>
      <c r="C105" s="191">
        <v>28105.97</v>
      </c>
      <c r="D105" s="190" t="s">
        <v>270</v>
      </c>
      <c r="E105" s="190" t="s">
        <v>271</v>
      </c>
      <c r="F105" s="190" t="s">
        <v>272</v>
      </c>
      <c r="G105" s="190" t="s">
        <v>273</v>
      </c>
      <c r="H105" s="190" t="s">
        <v>274</v>
      </c>
      <c r="I105" s="190" t="s">
        <v>271</v>
      </c>
      <c r="J105" s="190" t="s">
        <v>271</v>
      </c>
      <c r="K105" s="190" t="s">
        <v>275</v>
      </c>
      <c r="L105" s="190" t="s">
        <v>276</v>
      </c>
      <c r="M105" s="190" t="s">
        <v>277</v>
      </c>
      <c r="N105" s="190" t="s">
        <v>278</v>
      </c>
      <c r="O105" s="190" t="s">
        <v>59</v>
      </c>
      <c r="P105" s="190" t="s">
        <v>271</v>
      </c>
      <c r="Q105" s="190" t="s">
        <v>271</v>
      </c>
      <c r="R105" s="190" t="s">
        <v>279</v>
      </c>
      <c r="S105" s="191">
        <v>25391.919999999998</v>
      </c>
    </row>
    <row r="106" spans="1:19" x14ac:dyDescent="0.25">
      <c r="A106" s="190" t="s">
        <v>431</v>
      </c>
      <c r="B106" s="190" t="s">
        <v>429</v>
      </c>
      <c r="C106" s="191">
        <v>27215</v>
      </c>
      <c r="D106" s="190" t="s">
        <v>270</v>
      </c>
      <c r="E106" s="190" t="s">
        <v>271</v>
      </c>
      <c r="F106" s="190" t="s">
        <v>272</v>
      </c>
      <c r="G106" s="190" t="s">
        <v>273</v>
      </c>
      <c r="H106" s="190" t="s">
        <v>274</v>
      </c>
      <c r="I106" s="190" t="s">
        <v>271</v>
      </c>
      <c r="J106" s="190" t="s">
        <v>271</v>
      </c>
      <c r="K106" s="190" t="s">
        <v>275</v>
      </c>
      <c r="L106" s="190" t="s">
        <v>276</v>
      </c>
      <c r="M106" s="190" t="s">
        <v>277</v>
      </c>
      <c r="N106" s="190" t="s">
        <v>278</v>
      </c>
      <c r="O106" s="190" t="s">
        <v>59</v>
      </c>
      <c r="P106" s="190" t="s">
        <v>271</v>
      </c>
      <c r="Q106" s="190" t="s">
        <v>271</v>
      </c>
      <c r="R106" s="190" t="s">
        <v>279</v>
      </c>
      <c r="S106" s="191">
        <v>25125.1</v>
      </c>
    </row>
    <row r="107" spans="1:19" x14ac:dyDescent="0.25">
      <c r="A107" s="190" t="s">
        <v>432</v>
      </c>
      <c r="B107" s="190" t="s">
        <v>269</v>
      </c>
      <c r="C107" s="191">
        <v>31920</v>
      </c>
      <c r="D107" s="190" t="s">
        <v>270</v>
      </c>
      <c r="E107" s="190" t="s">
        <v>271</v>
      </c>
      <c r="F107" s="190" t="s">
        <v>272</v>
      </c>
      <c r="G107" s="190" t="s">
        <v>298</v>
      </c>
      <c r="H107" s="190" t="s">
        <v>274</v>
      </c>
      <c r="I107" s="190" t="s">
        <v>271</v>
      </c>
      <c r="J107" s="190" t="s">
        <v>271</v>
      </c>
      <c r="K107" s="190" t="s">
        <v>275</v>
      </c>
      <c r="L107" s="190" t="s">
        <v>276</v>
      </c>
      <c r="M107" s="190" t="s">
        <v>277</v>
      </c>
      <c r="N107" s="190" t="s">
        <v>278</v>
      </c>
      <c r="O107" s="190" t="s">
        <v>59</v>
      </c>
      <c r="P107" s="190" t="s">
        <v>271</v>
      </c>
      <c r="Q107" s="190" t="s">
        <v>271</v>
      </c>
      <c r="R107" s="190" t="s">
        <v>279</v>
      </c>
      <c r="S107" s="191">
        <v>1940</v>
      </c>
    </row>
    <row r="108" spans="1:19" x14ac:dyDescent="0.25">
      <c r="A108" s="190" t="s">
        <v>432</v>
      </c>
      <c r="B108" s="190" t="s">
        <v>269</v>
      </c>
      <c r="C108" s="191">
        <v>31920</v>
      </c>
      <c r="D108" s="190" t="s">
        <v>270</v>
      </c>
      <c r="E108" s="190" t="s">
        <v>271</v>
      </c>
      <c r="F108" s="190" t="s">
        <v>272</v>
      </c>
      <c r="G108" s="190" t="s">
        <v>299</v>
      </c>
      <c r="H108" s="190" t="s">
        <v>274</v>
      </c>
      <c r="I108" s="190" t="s">
        <v>271</v>
      </c>
      <c r="J108" s="190" t="s">
        <v>271</v>
      </c>
      <c r="K108" s="190" t="s">
        <v>275</v>
      </c>
      <c r="L108" s="190" t="s">
        <v>276</v>
      </c>
      <c r="M108" s="190" t="s">
        <v>277</v>
      </c>
      <c r="N108" s="190" t="s">
        <v>278</v>
      </c>
      <c r="O108" s="190" t="s">
        <v>59</v>
      </c>
      <c r="P108" s="190" t="s">
        <v>271</v>
      </c>
      <c r="Q108" s="190" t="s">
        <v>271</v>
      </c>
      <c r="R108" s="190" t="s">
        <v>279</v>
      </c>
      <c r="S108" s="191">
        <v>7000</v>
      </c>
    </row>
    <row r="109" spans="1:19" x14ac:dyDescent="0.25">
      <c r="A109" s="190" t="s">
        <v>432</v>
      </c>
      <c r="B109" s="190" t="s">
        <v>269</v>
      </c>
      <c r="C109" s="191">
        <v>31920</v>
      </c>
      <c r="D109" s="190" t="s">
        <v>270</v>
      </c>
      <c r="E109" s="190" t="s">
        <v>271</v>
      </c>
      <c r="F109" s="190" t="s">
        <v>272</v>
      </c>
      <c r="G109" s="190" t="s">
        <v>300</v>
      </c>
      <c r="H109" s="190" t="s">
        <v>274</v>
      </c>
      <c r="I109" s="190" t="s">
        <v>271</v>
      </c>
      <c r="J109" s="190" t="s">
        <v>271</v>
      </c>
      <c r="K109" s="190" t="s">
        <v>275</v>
      </c>
      <c r="L109" s="190" t="s">
        <v>276</v>
      </c>
      <c r="M109" s="190" t="s">
        <v>277</v>
      </c>
      <c r="N109" s="190" t="s">
        <v>278</v>
      </c>
      <c r="O109" s="190" t="s">
        <v>59</v>
      </c>
      <c r="P109" s="190" t="s">
        <v>271</v>
      </c>
      <c r="Q109" s="190" t="s">
        <v>271</v>
      </c>
      <c r="R109" s="190" t="s">
        <v>279</v>
      </c>
      <c r="S109" s="191">
        <v>17460</v>
      </c>
    </row>
    <row r="110" spans="1:19" x14ac:dyDescent="0.25">
      <c r="A110" s="190" t="s">
        <v>432</v>
      </c>
      <c r="B110" s="190" t="s">
        <v>269</v>
      </c>
      <c r="C110" s="191">
        <v>31920</v>
      </c>
      <c r="D110" s="190" t="s">
        <v>270</v>
      </c>
      <c r="E110" s="190" t="s">
        <v>271</v>
      </c>
      <c r="F110" s="190" t="s">
        <v>272</v>
      </c>
      <c r="G110" s="190" t="s">
        <v>301</v>
      </c>
      <c r="H110" s="190" t="s">
        <v>274</v>
      </c>
      <c r="I110" s="190" t="s">
        <v>271</v>
      </c>
      <c r="J110" s="190" t="s">
        <v>271</v>
      </c>
      <c r="K110" s="190" t="s">
        <v>275</v>
      </c>
      <c r="L110" s="190" t="s">
        <v>276</v>
      </c>
      <c r="M110" s="190" t="s">
        <v>277</v>
      </c>
      <c r="N110" s="190" t="s">
        <v>278</v>
      </c>
      <c r="O110" s="190" t="s">
        <v>59</v>
      </c>
      <c r="P110" s="190" t="s">
        <v>271</v>
      </c>
      <c r="Q110" s="190" t="s">
        <v>271</v>
      </c>
      <c r="R110" s="190" t="s">
        <v>279</v>
      </c>
      <c r="S110" s="191">
        <v>3000</v>
      </c>
    </row>
    <row r="111" spans="1:19" x14ac:dyDescent="0.25">
      <c r="A111" s="190" t="s">
        <v>432</v>
      </c>
      <c r="B111" s="190" t="s">
        <v>269</v>
      </c>
      <c r="C111" s="191">
        <v>31920</v>
      </c>
      <c r="D111" s="190" t="s">
        <v>270</v>
      </c>
      <c r="E111" s="190" t="s">
        <v>271</v>
      </c>
      <c r="F111" s="190" t="s">
        <v>272</v>
      </c>
      <c r="G111" s="190" t="s">
        <v>302</v>
      </c>
      <c r="H111" s="190" t="s">
        <v>274</v>
      </c>
      <c r="I111" s="190" t="s">
        <v>271</v>
      </c>
      <c r="J111" s="190" t="s">
        <v>271</v>
      </c>
      <c r="K111" s="190" t="s">
        <v>275</v>
      </c>
      <c r="L111" s="190" t="s">
        <v>276</v>
      </c>
      <c r="M111" s="190" t="s">
        <v>277</v>
      </c>
      <c r="N111" s="190" t="s">
        <v>278</v>
      </c>
      <c r="O111" s="190" t="s">
        <v>59</v>
      </c>
      <c r="P111" s="190" t="s">
        <v>271</v>
      </c>
      <c r="Q111" s="190" t="s">
        <v>271</v>
      </c>
      <c r="R111" s="190" t="s">
        <v>279</v>
      </c>
      <c r="S111" s="191">
        <v>1000</v>
      </c>
    </row>
    <row r="112" spans="1:19" x14ac:dyDescent="0.25">
      <c r="A112" s="190" t="s">
        <v>433</v>
      </c>
      <c r="B112" s="190" t="s">
        <v>404</v>
      </c>
      <c r="C112" s="191">
        <v>1378.79</v>
      </c>
      <c r="D112" s="190" t="s">
        <v>270</v>
      </c>
      <c r="E112" s="190" t="s">
        <v>271</v>
      </c>
      <c r="F112" s="190" t="s">
        <v>272</v>
      </c>
      <c r="G112" s="190" t="s">
        <v>434</v>
      </c>
      <c r="H112" s="190" t="s">
        <v>274</v>
      </c>
      <c r="I112" s="190" t="s">
        <v>271</v>
      </c>
      <c r="J112" s="190" t="s">
        <v>271</v>
      </c>
      <c r="K112" s="190" t="s">
        <v>275</v>
      </c>
      <c r="L112" s="190" t="s">
        <v>276</v>
      </c>
      <c r="M112" s="190" t="s">
        <v>277</v>
      </c>
      <c r="N112" s="190" t="s">
        <v>278</v>
      </c>
      <c r="O112" s="190" t="s">
        <v>59</v>
      </c>
      <c r="P112" s="190" t="s">
        <v>271</v>
      </c>
      <c r="Q112" s="190" t="s">
        <v>271</v>
      </c>
      <c r="R112" s="190" t="s">
        <v>279</v>
      </c>
      <c r="S112" s="191">
        <v>1313.13</v>
      </c>
    </row>
    <row r="113" spans="1:19" x14ac:dyDescent="0.25">
      <c r="A113" s="190" t="s">
        <v>435</v>
      </c>
      <c r="B113" s="190" t="s">
        <v>429</v>
      </c>
      <c r="C113" s="191">
        <v>14165.55</v>
      </c>
      <c r="D113" s="190" t="s">
        <v>270</v>
      </c>
      <c r="E113" s="190" t="s">
        <v>271</v>
      </c>
      <c r="F113" s="190" t="s">
        <v>272</v>
      </c>
      <c r="G113" s="190" t="s">
        <v>273</v>
      </c>
      <c r="H113" s="190" t="s">
        <v>274</v>
      </c>
      <c r="I113" s="190" t="s">
        <v>271</v>
      </c>
      <c r="J113" s="190" t="s">
        <v>271</v>
      </c>
      <c r="K113" s="190" t="s">
        <v>275</v>
      </c>
      <c r="L113" s="190" t="s">
        <v>276</v>
      </c>
      <c r="M113" s="190" t="s">
        <v>277</v>
      </c>
      <c r="N113" s="190" t="s">
        <v>278</v>
      </c>
      <c r="O113" s="190" t="s">
        <v>59</v>
      </c>
      <c r="P113" s="190" t="s">
        <v>271</v>
      </c>
      <c r="Q113" s="190" t="s">
        <v>271</v>
      </c>
      <c r="R113" s="190" t="s">
        <v>279</v>
      </c>
      <c r="S113" s="191">
        <v>13491</v>
      </c>
    </row>
    <row r="114" spans="1:19" x14ac:dyDescent="0.25">
      <c r="A114" s="190" t="s">
        <v>436</v>
      </c>
      <c r="B114" s="190" t="s">
        <v>429</v>
      </c>
      <c r="C114" s="191">
        <v>28585.040000000001</v>
      </c>
      <c r="D114" s="190" t="s">
        <v>270</v>
      </c>
      <c r="E114" s="190" t="s">
        <v>271</v>
      </c>
      <c r="F114" s="190" t="s">
        <v>272</v>
      </c>
      <c r="G114" s="190" t="s">
        <v>273</v>
      </c>
      <c r="H114" s="190" t="s">
        <v>274</v>
      </c>
      <c r="I114" s="190" t="s">
        <v>271</v>
      </c>
      <c r="J114" s="190" t="s">
        <v>271</v>
      </c>
      <c r="K114" s="190" t="s">
        <v>275</v>
      </c>
      <c r="L114" s="190" t="s">
        <v>276</v>
      </c>
      <c r="M114" s="190" t="s">
        <v>277</v>
      </c>
      <c r="N114" s="190" t="s">
        <v>278</v>
      </c>
      <c r="O114" s="190" t="s">
        <v>59</v>
      </c>
      <c r="P114" s="190" t="s">
        <v>271</v>
      </c>
      <c r="Q114" s="190" t="s">
        <v>271</v>
      </c>
      <c r="R114" s="190" t="s">
        <v>279</v>
      </c>
      <c r="S114" s="191">
        <v>25891.78</v>
      </c>
    </row>
    <row r="115" spans="1:19" x14ac:dyDescent="0.25">
      <c r="A115" s="190" t="s">
        <v>437</v>
      </c>
      <c r="B115" s="190" t="s">
        <v>438</v>
      </c>
      <c r="C115" s="191">
        <v>29131.98</v>
      </c>
      <c r="D115" s="190" t="s">
        <v>270</v>
      </c>
      <c r="E115" s="190" t="s">
        <v>271</v>
      </c>
      <c r="F115" s="190" t="s">
        <v>272</v>
      </c>
      <c r="G115" s="190" t="s">
        <v>273</v>
      </c>
      <c r="H115" s="190" t="s">
        <v>274</v>
      </c>
      <c r="I115" s="190" t="s">
        <v>271</v>
      </c>
      <c r="J115" s="190" t="s">
        <v>271</v>
      </c>
      <c r="K115" s="190" t="s">
        <v>275</v>
      </c>
      <c r="L115" s="190" t="s">
        <v>276</v>
      </c>
      <c r="M115" s="190" t="s">
        <v>277</v>
      </c>
      <c r="N115" s="190" t="s">
        <v>278</v>
      </c>
      <c r="O115" s="190" t="s">
        <v>59</v>
      </c>
      <c r="P115" s="190" t="s">
        <v>271</v>
      </c>
      <c r="Q115" s="190" t="s">
        <v>271</v>
      </c>
      <c r="R115" s="190" t="s">
        <v>279</v>
      </c>
      <c r="S115" s="191">
        <v>25868.84</v>
      </c>
    </row>
    <row r="116" spans="1:19" x14ac:dyDescent="0.25">
      <c r="A116" s="190" t="s">
        <v>439</v>
      </c>
      <c r="B116" s="190" t="s">
        <v>440</v>
      </c>
      <c r="C116" s="191">
        <v>5340.98</v>
      </c>
      <c r="D116" s="190" t="s">
        <v>270</v>
      </c>
      <c r="E116" s="190" t="s">
        <v>271</v>
      </c>
      <c r="F116" s="190" t="s">
        <v>272</v>
      </c>
      <c r="G116" s="190" t="s">
        <v>441</v>
      </c>
      <c r="H116" s="190" t="s">
        <v>274</v>
      </c>
      <c r="I116" s="190" t="s">
        <v>271</v>
      </c>
      <c r="J116" s="190" t="s">
        <v>271</v>
      </c>
      <c r="K116" s="190" t="s">
        <v>275</v>
      </c>
      <c r="L116" s="190" t="s">
        <v>276</v>
      </c>
      <c r="M116" s="190" t="s">
        <v>277</v>
      </c>
      <c r="N116" s="190" t="s">
        <v>278</v>
      </c>
      <c r="O116" s="190" t="s">
        <v>59</v>
      </c>
      <c r="P116" s="190" t="s">
        <v>271</v>
      </c>
      <c r="Q116" s="190" t="s">
        <v>271</v>
      </c>
      <c r="R116" s="190" t="s">
        <v>279</v>
      </c>
      <c r="S116" s="191">
        <v>5086.6499999999996</v>
      </c>
    </row>
    <row r="117" spans="1:19" x14ac:dyDescent="0.25">
      <c r="A117" s="190" t="s">
        <v>442</v>
      </c>
      <c r="B117" s="190" t="s">
        <v>438</v>
      </c>
      <c r="C117" s="191">
        <v>5001.1499999999996</v>
      </c>
      <c r="D117" s="190" t="s">
        <v>270</v>
      </c>
      <c r="E117" s="190" t="s">
        <v>271</v>
      </c>
      <c r="F117" s="190" t="s">
        <v>272</v>
      </c>
      <c r="G117" s="190" t="s">
        <v>443</v>
      </c>
      <c r="H117" s="190" t="s">
        <v>274</v>
      </c>
      <c r="I117" s="190" t="s">
        <v>271</v>
      </c>
      <c r="J117" s="190" t="s">
        <v>271</v>
      </c>
      <c r="K117" s="190" t="s">
        <v>275</v>
      </c>
      <c r="L117" s="190" t="s">
        <v>276</v>
      </c>
      <c r="M117" s="190" t="s">
        <v>277</v>
      </c>
      <c r="N117" s="190" t="s">
        <v>278</v>
      </c>
      <c r="O117" s="190" t="s">
        <v>59</v>
      </c>
      <c r="P117" s="190" t="s">
        <v>271</v>
      </c>
      <c r="Q117" s="190" t="s">
        <v>271</v>
      </c>
      <c r="R117" s="190" t="s">
        <v>279</v>
      </c>
      <c r="S117" s="191">
        <v>4763</v>
      </c>
    </row>
    <row r="118" spans="1:19" x14ac:dyDescent="0.25">
      <c r="A118" s="190" t="s">
        <v>444</v>
      </c>
      <c r="B118" s="190" t="s">
        <v>438</v>
      </c>
      <c r="C118" s="191">
        <v>3940</v>
      </c>
      <c r="D118" s="190" t="s">
        <v>270</v>
      </c>
      <c r="E118" s="190" t="s">
        <v>271</v>
      </c>
      <c r="F118" s="190" t="s">
        <v>272</v>
      </c>
      <c r="G118" s="190" t="s">
        <v>445</v>
      </c>
      <c r="H118" s="190" t="s">
        <v>274</v>
      </c>
      <c r="I118" s="190" t="s">
        <v>271</v>
      </c>
      <c r="J118" s="190" t="s">
        <v>271</v>
      </c>
      <c r="K118" s="190" t="s">
        <v>275</v>
      </c>
      <c r="L118" s="190" t="s">
        <v>276</v>
      </c>
      <c r="M118" s="190" t="s">
        <v>277</v>
      </c>
      <c r="N118" s="190" t="s">
        <v>278</v>
      </c>
      <c r="O118" s="190" t="s">
        <v>59</v>
      </c>
      <c r="P118" s="190" t="s">
        <v>271</v>
      </c>
      <c r="Q118" s="190" t="s">
        <v>271</v>
      </c>
      <c r="R118" s="190" t="s">
        <v>279</v>
      </c>
      <c r="S118" s="191">
        <v>3752.38</v>
      </c>
    </row>
    <row r="119" spans="1:19" x14ac:dyDescent="0.25">
      <c r="A119" s="190" t="s">
        <v>446</v>
      </c>
      <c r="B119" s="190" t="s">
        <v>438</v>
      </c>
      <c r="C119" s="191">
        <v>2003.46</v>
      </c>
      <c r="D119" s="190" t="s">
        <v>270</v>
      </c>
      <c r="E119" s="190" t="s">
        <v>271</v>
      </c>
      <c r="F119" s="190" t="s">
        <v>272</v>
      </c>
      <c r="G119" s="190" t="s">
        <v>447</v>
      </c>
      <c r="H119" s="190" t="s">
        <v>274</v>
      </c>
      <c r="I119" s="190" t="s">
        <v>271</v>
      </c>
      <c r="J119" s="190" t="s">
        <v>271</v>
      </c>
      <c r="K119" s="190" t="s">
        <v>275</v>
      </c>
      <c r="L119" s="190" t="s">
        <v>276</v>
      </c>
      <c r="M119" s="190" t="s">
        <v>277</v>
      </c>
      <c r="N119" s="190" t="s">
        <v>278</v>
      </c>
      <c r="O119" s="190" t="s">
        <v>59</v>
      </c>
      <c r="P119" s="190" t="s">
        <v>271</v>
      </c>
      <c r="Q119" s="190" t="s">
        <v>271</v>
      </c>
      <c r="R119" s="190" t="s">
        <v>279</v>
      </c>
      <c r="S119" s="191">
        <v>1908.06</v>
      </c>
    </row>
    <row r="120" spans="1:19" x14ac:dyDescent="0.25">
      <c r="A120" s="190" t="s">
        <v>448</v>
      </c>
      <c r="B120" s="190" t="s">
        <v>438</v>
      </c>
      <c r="C120" s="191">
        <v>1160.1500000000001</v>
      </c>
      <c r="D120" s="190" t="s">
        <v>270</v>
      </c>
      <c r="E120" s="190" t="s">
        <v>271</v>
      </c>
      <c r="F120" s="190" t="s">
        <v>272</v>
      </c>
      <c r="G120" s="190" t="s">
        <v>449</v>
      </c>
      <c r="H120" s="190" t="s">
        <v>274</v>
      </c>
      <c r="I120" s="190" t="s">
        <v>271</v>
      </c>
      <c r="J120" s="190" t="s">
        <v>271</v>
      </c>
      <c r="K120" s="190" t="s">
        <v>275</v>
      </c>
      <c r="L120" s="190" t="s">
        <v>276</v>
      </c>
      <c r="M120" s="190" t="s">
        <v>277</v>
      </c>
      <c r="N120" s="190" t="s">
        <v>278</v>
      </c>
      <c r="O120" s="190" t="s">
        <v>59</v>
      </c>
      <c r="P120" s="190" t="s">
        <v>271</v>
      </c>
      <c r="Q120" s="190" t="s">
        <v>271</v>
      </c>
      <c r="R120" s="190" t="s">
        <v>279</v>
      </c>
      <c r="S120" s="191">
        <v>1104.9000000000001</v>
      </c>
    </row>
    <row r="121" spans="1:19" x14ac:dyDescent="0.25">
      <c r="A121" s="190" t="s">
        <v>450</v>
      </c>
      <c r="B121" s="190" t="s">
        <v>438</v>
      </c>
      <c r="C121" s="191">
        <v>259.88</v>
      </c>
      <c r="D121" s="190" t="s">
        <v>270</v>
      </c>
      <c r="E121" s="190" t="s">
        <v>271</v>
      </c>
      <c r="F121" s="190" t="s">
        <v>272</v>
      </c>
      <c r="G121" s="190" t="s">
        <v>451</v>
      </c>
      <c r="H121" s="190" t="s">
        <v>274</v>
      </c>
      <c r="I121" s="190" t="s">
        <v>271</v>
      </c>
      <c r="J121" s="190" t="s">
        <v>271</v>
      </c>
      <c r="K121" s="190" t="s">
        <v>275</v>
      </c>
      <c r="L121" s="190" t="s">
        <v>276</v>
      </c>
      <c r="M121" s="190" t="s">
        <v>277</v>
      </c>
      <c r="N121" s="190" t="s">
        <v>278</v>
      </c>
      <c r="O121" s="190" t="s">
        <v>59</v>
      </c>
      <c r="P121" s="190" t="s">
        <v>271</v>
      </c>
      <c r="Q121" s="190" t="s">
        <v>271</v>
      </c>
      <c r="R121" s="190" t="s">
        <v>279</v>
      </c>
      <c r="S121" s="191">
        <v>247.5</v>
      </c>
    </row>
    <row r="122" spans="1:19" x14ac:dyDescent="0.25">
      <c r="A122" s="190" t="s">
        <v>452</v>
      </c>
      <c r="B122" s="190" t="s">
        <v>438</v>
      </c>
      <c r="C122" s="191">
        <v>22894.81</v>
      </c>
      <c r="D122" s="190" t="s">
        <v>270</v>
      </c>
      <c r="E122" s="190" t="s">
        <v>271</v>
      </c>
      <c r="F122" s="190" t="s">
        <v>272</v>
      </c>
      <c r="G122" s="190" t="s">
        <v>273</v>
      </c>
      <c r="H122" s="190" t="s">
        <v>274</v>
      </c>
      <c r="I122" s="190" t="s">
        <v>271</v>
      </c>
      <c r="J122" s="190" t="s">
        <v>271</v>
      </c>
      <c r="K122" s="190" t="s">
        <v>275</v>
      </c>
      <c r="L122" s="190" t="s">
        <v>276</v>
      </c>
      <c r="M122" s="190" t="s">
        <v>277</v>
      </c>
      <c r="N122" s="190" t="s">
        <v>278</v>
      </c>
      <c r="O122" s="190" t="s">
        <v>59</v>
      </c>
      <c r="P122" s="190" t="s">
        <v>271</v>
      </c>
      <c r="Q122" s="190" t="s">
        <v>271</v>
      </c>
      <c r="R122" s="190" t="s">
        <v>279</v>
      </c>
      <c r="S122" s="191">
        <v>21804.58</v>
      </c>
    </row>
    <row r="123" spans="1:19" x14ac:dyDescent="0.25">
      <c r="A123" s="190" t="s">
        <v>453</v>
      </c>
      <c r="B123" s="190" t="s">
        <v>438</v>
      </c>
      <c r="C123" s="191">
        <v>34732.589999999997</v>
      </c>
      <c r="D123" s="190" t="s">
        <v>270</v>
      </c>
      <c r="E123" s="190" t="s">
        <v>271</v>
      </c>
      <c r="F123" s="190" t="s">
        <v>272</v>
      </c>
      <c r="G123" s="190" t="s">
        <v>273</v>
      </c>
      <c r="H123" s="190" t="s">
        <v>274</v>
      </c>
      <c r="I123" s="190" t="s">
        <v>271</v>
      </c>
      <c r="J123" s="190" t="s">
        <v>271</v>
      </c>
      <c r="K123" s="190" t="s">
        <v>275</v>
      </c>
      <c r="L123" s="190" t="s">
        <v>276</v>
      </c>
      <c r="M123" s="190" t="s">
        <v>277</v>
      </c>
      <c r="N123" s="190" t="s">
        <v>278</v>
      </c>
      <c r="O123" s="190" t="s">
        <v>59</v>
      </c>
      <c r="P123" s="190" t="s">
        <v>271</v>
      </c>
      <c r="Q123" s="190" t="s">
        <v>271</v>
      </c>
      <c r="R123" s="190" t="s">
        <v>279</v>
      </c>
      <c r="S123" s="191">
        <v>32136.34</v>
      </c>
    </row>
    <row r="124" spans="1:19" x14ac:dyDescent="0.25">
      <c r="A124" s="190" t="s">
        <v>454</v>
      </c>
      <c r="B124" s="190" t="s">
        <v>438</v>
      </c>
      <c r="C124" s="191">
        <v>33267.72</v>
      </c>
      <c r="D124" s="190" t="s">
        <v>270</v>
      </c>
      <c r="E124" s="190" t="s">
        <v>271</v>
      </c>
      <c r="F124" s="190" t="s">
        <v>272</v>
      </c>
      <c r="G124" s="190" t="s">
        <v>273</v>
      </c>
      <c r="H124" s="190" t="s">
        <v>274</v>
      </c>
      <c r="I124" s="190" t="s">
        <v>271</v>
      </c>
      <c r="J124" s="190" t="s">
        <v>271</v>
      </c>
      <c r="K124" s="190" t="s">
        <v>275</v>
      </c>
      <c r="L124" s="190" t="s">
        <v>276</v>
      </c>
      <c r="M124" s="190" t="s">
        <v>277</v>
      </c>
      <c r="N124" s="190" t="s">
        <v>278</v>
      </c>
      <c r="O124" s="190" t="s">
        <v>59</v>
      </c>
      <c r="P124" s="190" t="s">
        <v>271</v>
      </c>
      <c r="Q124" s="190" t="s">
        <v>271</v>
      </c>
      <c r="R124" s="190" t="s">
        <v>279</v>
      </c>
      <c r="S124" s="191">
        <v>30933.18</v>
      </c>
    </row>
    <row r="125" spans="1:19" x14ac:dyDescent="0.25">
      <c r="A125" s="190" t="s">
        <v>455</v>
      </c>
      <c r="B125" s="190" t="s">
        <v>456</v>
      </c>
      <c r="C125" s="191">
        <v>30940.33</v>
      </c>
      <c r="D125" s="190" t="s">
        <v>270</v>
      </c>
      <c r="E125" s="190" t="s">
        <v>271</v>
      </c>
      <c r="F125" s="190" t="s">
        <v>272</v>
      </c>
      <c r="G125" s="190" t="s">
        <v>273</v>
      </c>
      <c r="H125" s="190" t="s">
        <v>274</v>
      </c>
      <c r="I125" s="190" t="s">
        <v>271</v>
      </c>
      <c r="J125" s="190" t="s">
        <v>271</v>
      </c>
      <c r="K125" s="190" t="s">
        <v>275</v>
      </c>
      <c r="L125" s="190" t="s">
        <v>276</v>
      </c>
      <c r="M125" s="190" t="s">
        <v>277</v>
      </c>
      <c r="N125" s="190" t="s">
        <v>278</v>
      </c>
      <c r="O125" s="190" t="s">
        <v>59</v>
      </c>
      <c r="P125" s="190" t="s">
        <v>271</v>
      </c>
      <c r="Q125" s="190" t="s">
        <v>271</v>
      </c>
      <c r="R125" s="190" t="s">
        <v>279</v>
      </c>
      <c r="S125" s="191">
        <v>28998.59</v>
      </c>
    </row>
    <row r="126" spans="1:19" x14ac:dyDescent="0.25">
      <c r="A126" s="190" t="s">
        <v>457</v>
      </c>
      <c r="B126" s="190" t="s">
        <v>456</v>
      </c>
      <c r="C126" s="191">
        <v>29992.82</v>
      </c>
      <c r="D126" s="190" t="s">
        <v>270</v>
      </c>
      <c r="E126" s="190" t="s">
        <v>271</v>
      </c>
      <c r="F126" s="190" t="s">
        <v>272</v>
      </c>
      <c r="G126" s="190" t="s">
        <v>273</v>
      </c>
      <c r="H126" s="190" t="s">
        <v>274</v>
      </c>
      <c r="I126" s="190" t="s">
        <v>271</v>
      </c>
      <c r="J126" s="190" t="s">
        <v>271</v>
      </c>
      <c r="K126" s="190" t="s">
        <v>275</v>
      </c>
      <c r="L126" s="190" t="s">
        <v>276</v>
      </c>
      <c r="M126" s="190" t="s">
        <v>277</v>
      </c>
      <c r="N126" s="190" t="s">
        <v>278</v>
      </c>
      <c r="O126" s="190" t="s">
        <v>59</v>
      </c>
      <c r="P126" s="190" t="s">
        <v>271</v>
      </c>
      <c r="Q126" s="190" t="s">
        <v>271</v>
      </c>
      <c r="R126" s="190" t="s">
        <v>279</v>
      </c>
      <c r="S126" s="191">
        <v>25094.69</v>
      </c>
    </row>
    <row r="127" spans="1:19" x14ac:dyDescent="0.25">
      <c r="A127" s="190" t="s">
        <v>458</v>
      </c>
      <c r="B127" s="190" t="s">
        <v>440</v>
      </c>
      <c r="C127" s="191">
        <v>7959.27</v>
      </c>
      <c r="D127" s="190" t="s">
        <v>270</v>
      </c>
      <c r="E127" s="190" t="s">
        <v>271</v>
      </c>
      <c r="F127" s="190" t="s">
        <v>272</v>
      </c>
      <c r="G127" s="190" t="s">
        <v>273</v>
      </c>
      <c r="H127" s="190" t="s">
        <v>274</v>
      </c>
      <c r="I127" s="190" t="s">
        <v>271</v>
      </c>
      <c r="J127" s="190" t="s">
        <v>271</v>
      </c>
      <c r="K127" s="190" t="s">
        <v>275</v>
      </c>
      <c r="L127" s="190" t="s">
        <v>276</v>
      </c>
      <c r="M127" s="190" t="s">
        <v>277</v>
      </c>
      <c r="N127" s="190" t="s">
        <v>278</v>
      </c>
      <c r="O127" s="190" t="s">
        <v>59</v>
      </c>
      <c r="P127" s="190" t="s">
        <v>271</v>
      </c>
      <c r="Q127" s="190" t="s">
        <v>271</v>
      </c>
      <c r="R127" s="190" t="s">
        <v>279</v>
      </c>
      <c r="S127" s="191">
        <v>7580.26</v>
      </c>
    </row>
    <row r="128" spans="1:19" x14ac:dyDescent="0.25">
      <c r="A128" s="190" t="s">
        <v>459</v>
      </c>
      <c r="B128" s="190" t="s">
        <v>440</v>
      </c>
      <c r="C128" s="191">
        <v>30597.22</v>
      </c>
      <c r="D128" s="190" t="s">
        <v>270</v>
      </c>
      <c r="E128" s="190" t="s">
        <v>271</v>
      </c>
      <c r="F128" s="190" t="s">
        <v>272</v>
      </c>
      <c r="G128" s="190" t="s">
        <v>273</v>
      </c>
      <c r="H128" s="190" t="s">
        <v>274</v>
      </c>
      <c r="I128" s="190" t="s">
        <v>271</v>
      </c>
      <c r="J128" s="190" t="s">
        <v>271</v>
      </c>
      <c r="K128" s="190" t="s">
        <v>275</v>
      </c>
      <c r="L128" s="190" t="s">
        <v>276</v>
      </c>
      <c r="M128" s="190" t="s">
        <v>277</v>
      </c>
      <c r="N128" s="190" t="s">
        <v>278</v>
      </c>
      <c r="O128" s="190" t="s">
        <v>59</v>
      </c>
      <c r="P128" s="190" t="s">
        <v>271</v>
      </c>
      <c r="Q128" s="190" t="s">
        <v>271</v>
      </c>
      <c r="R128" s="190" t="s">
        <v>279</v>
      </c>
      <c r="S128" s="191">
        <v>27480.16</v>
      </c>
    </row>
    <row r="129" spans="1:19" x14ac:dyDescent="0.25">
      <c r="A129" s="190" t="s">
        <v>460</v>
      </c>
      <c r="B129" s="190" t="s">
        <v>440</v>
      </c>
      <c r="C129" s="191">
        <v>29720.03</v>
      </c>
      <c r="D129" s="190" t="s">
        <v>270</v>
      </c>
      <c r="E129" s="190" t="s">
        <v>271</v>
      </c>
      <c r="F129" s="190" t="s">
        <v>272</v>
      </c>
      <c r="G129" s="190" t="s">
        <v>273</v>
      </c>
      <c r="H129" s="190" t="s">
        <v>274</v>
      </c>
      <c r="I129" s="190" t="s">
        <v>271</v>
      </c>
      <c r="J129" s="190" t="s">
        <v>271</v>
      </c>
      <c r="K129" s="190" t="s">
        <v>275</v>
      </c>
      <c r="L129" s="190" t="s">
        <v>276</v>
      </c>
      <c r="M129" s="190" t="s">
        <v>277</v>
      </c>
      <c r="N129" s="190" t="s">
        <v>278</v>
      </c>
      <c r="O129" s="190" t="s">
        <v>59</v>
      </c>
      <c r="P129" s="190" t="s">
        <v>271</v>
      </c>
      <c r="Q129" s="190" t="s">
        <v>271</v>
      </c>
      <c r="R129" s="190" t="s">
        <v>279</v>
      </c>
      <c r="S129" s="191">
        <v>19809.28</v>
      </c>
    </row>
    <row r="130" spans="1:19" x14ac:dyDescent="0.25">
      <c r="A130" s="190" t="s">
        <v>461</v>
      </c>
      <c r="B130" s="190" t="s">
        <v>440</v>
      </c>
      <c r="C130" s="191">
        <v>173.25</v>
      </c>
      <c r="D130" s="190" t="s">
        <v>270</v>
      </c>
      <c r="E130" s="190" t="s">
        <v>271</v>
      </c>
      <c r="F130" s="190" t="s">
        <v>272</v>
      </c>
      <c r="G130" s="190" t="s">
        <v>462</v>
      </c>
      <c r="H130" s="190" t="s">
        <v>274</v>
      </c>
      <c r="I130" s="190" t="s">
        <v>271</v>
      </c>
      <c r="J130" s="190" t="s">
        <v>271</v>
      </c>
      <c r="K130" s="190" t="s">
        <v>275</v>
      </c>
      <c r="L130" s="190" t="s">
        <v>276</v>
      </c>
      <c r="M130" s="190" t="s">
        <v>277</v>
      </c>
      <c r="N130" s="190" t="s">
        <v>278</v>
      </c>
      <c r="O130" s="190" t="s">
        <v>59</v>
      </c>
      <c r="P130" s="190" t="s">
        <v>271</v>
      </c>
      <c r="Q130" s="190" t="s">
        <v>271</v>
      </c>
      <c r="R130" s="190" t="s">
        <v>279</v>
      </c>
      <c r="S130" s="191">
        <v>165</v>
      </c>
    </row>
    <row r="131" spans="1:19" x14ac:dyDescent="0.25">
      <c r="A131" s="190" t="s">
        <v>463</v>
      </c>
      <c r="B131" s="190" t="s">
        <v>440</v>
      </c>
      <c r="C131" s="191">
        <v>4072.86</v>
      </c>
      <c r="D131" s="190" t="s">
        <v>270</v>
      </c>
      <c r="E131" s="190" t="s">
        <v>271</v>
      </c>
      <c r="F131" s="190" t="s">
        <v>272</v>
      </c>
      <c r="G131" s="190" t="s">
        <v>273</v>
      </c>
      <c r="H131" s="190" t="s">
        <v>274</v>
      </c>
      <c r="I131" s="190" t="s">
        <v>271</v>
      </c>
      <c r="J131" s="190" t="s">
        <v>271</v>
      </c>
      <c r="K131" s="190" t="s">
        <v>275</v>
      </c>
      <c r="L131" s="190" t="s">
        <v>276</v>
      </c>
      <c r="M131" s="190" t="s">
        <v>277</v>
      </c>
      <c r="N131" s="190" t="s">
        <v>278</v>
      </c>
      <c r="O131" s="190" t="s">
        <v>59</v>
      </c>
      <c r="P131" s="190" t="s">
        <v>271</v>
      </c>
      <c r="Q131" s="190" t="s">
        <v>271</v>
      </c>
      <c r="R131" s="190" t="s">
        <v>279</v>
      </c>
      <c r="S131" s="191">
        <v>3878.91</v>
      </c>
    </row>
    <row r="132" spans="1:19" x14ac:dyDescent="0.25">
      <c r="A132" s="190" t="s">
        <v>464</v>
      </c>
      <c r="B132" s="190" t="s">
        <v>465</v>
      </c>
      <c r="C132" s="191">
        <v>29953.41</v>
      </c>
      <c r="D132" s="190" t="s">
        <v>270</v>
      </c>
      <c r="E132" s="190" t="s">
        <v>271</v>
      </c>
      <c r="F132" s="190" t="s">
        <v>272</v>
      </c>
      <c r="G132" s="190" t="s">
        <v>273</v>
      </c>
      <c r="H132" s="190" t="s">
        <v>274</v>
      </c>
      <c r="I132" s="190" t="s">
        <v>271</v>
      </c>
      <c r="J132" s="190" t="s">
        <v>271</v>
      </c>
      <c r="K132" s="190" t="s">
        <v>275</v>
      </c>
      <c r="L132" s="190" t="s">
        <v>276</v>
      </c>
      <c r="M132" s="190" t="s">
        <v>277</v>
      </c>
      <c r="N132" s="190" t="s">
        <v>278</v>
      </c>
      <c r="O132" s="190" t="s">
        <v>59</v>
      </c>
      <c r="P132" s="190" t="s">
        <v>271</v>
      </c>
      <c r="Q132" s="190" t="s">
        <v>271</v>
      </c>
      <c r="R132" s="190" t="s">
        <v>279</v>
      </c>
      <c r="S132" s="191">
        <v>24212.71</v>
      </c>
    </row>
    <row r="133" spans="1:19" x14ac:dyDescent="0.25">
      <c r="A133" s="190" t="s">
        <v>466</v>
      </c>
      <c r="B133" s="190" t="s">
        <v>465</v>
      </c>
      <c r="C133" s="191">
        <v>3695.33</v>
      </c>
      <c r="D133" s="190" t="s">
        <v>270</v>
      </c>
      <c r="E133" s="190" t="s">
        <v>271</v>
      </c>
      <c r="F133" s="190" t="s">
        <v>272</v>
      </c>
      <c r="G133" s="190" t="s">
        <v>273</v>
      </c>
      <c r="H133" s="190" t="s">
        <v>274</v>
      </c>
      <c r="I133" s="190" t="s">
        <v>271</v>
      </c>
      <c r="J133" s="190" t="s">
        <v>271</v>
      </c>
      <c r="K133" s="190" t="s">
        <v>275</v>
      </c>
      <c r="L133" s="190" t="s">
        <v>276</v>
      </c>
      <c r="M133" s="190" t="s">
        <v>277</v>
      </c>
      <c r="N133" s="190" t="s">
        <v>278</v>
      </c>
      <c r="O133" s="190" t="s">
        <v>59</v>
      </c>
      <c r="P133" s="190" t="s">
        <v>271</v>
      </c>
      <c r="Q133" s="190" t="s">
        <v>271</v>
      </c>
      <c r="R133" s="190" t="s">
        <v>279</v>
      </c>
      <c r="S133" s="191">
        <v>3519.36</v>
      </c>
    </row>
    <row r="134" spans="1:19" x14ac:dyDescent="0.25">
      <c r="A134" s="190" t="s">
        <v>467</v>
      </c>
      <c r="B134" s="190" t="s">
        <v>468</v>
      </c>
      <c r="C134" s="191">
        <v>16085.66</v>
      </c>
      <c r="D134" s="190" t="s">
        <v>270</v>
      </c>
      <c r="E134" s="190" t="s">
        <v>271</v>
      </c>
      <c r="F134" s="190" t="s">
        <v>272</v>
      </c>
      <c r="G134" s="190" t="s">
        <v>273</v>
      </c>
      <c r="H134" s="190" t="s">
        <v>274</v>
      </c>
      <c r="I134" s="190" t="s">
        <v>271</v>
      </c>
      <c r="J134" s="190" t="s">
        <v>271</v>
      </c>
      <c r="K134" s="190" t="s">
        <v>275</v>
      </c>
      <c r="L134" s="190" t="s">
        <v>276</v>
      </c>
      <c r="M134" s="190" t="s">
        <v>277</v>
      </c>
      <c r="N134" s="190" t="s">
        <v>278</v>
      </c>
      <c r="O134" s="190" t="s">
        <v>59</v>
      </c>
      <c r="P134" s="190" t="s">
        <v>271</v>
      </c>
      <c r="Q134" s="190" t="s">
        <v>271</v>
      </c>
      <c r="R134" s="190" t="s">
        <v>279</v>
      </c>
      <c r="S134" s="191">
        <v>13967.54</v>
      </c>
    </row>
    <row r="135" spans="1:19" x14ac:dyDescent="0.25">
      <c r="A135" s="190" t="s">
        <v>469</v>
      </c>
      <c r="B135" s="190" t="s">
        <v>465</v>
      </c>
      <c r="C135" s="191">
        <v>486.17</v>
      </c>
      <c r="D135" s="190" t="s">
        <v>270</v>
      </c>
      <c r="E135" s="190" t="s">
        <v>271</v>
      </c>
      <c r="F135" s="190" t="s">
        <v>272</v>
      </c>
      <c r="G135" s="190" t="s">
        <v>470</v>
      </c>
      <c r="H135" s="190" t="s">
        <v>274</v>
      </c>
      <c r="I135" s="190" t="s">
        <v>271</v>
      </c>
      <c r="J135" s="190" t="s">
        <v>271</v>
      </c>
      <c r="K135" s="190" t="s">
        <v>275</v>
      </c>
      <c r="L135" s="190" t="s">
        <v>276</v>
      </c>
      <c r="M135" s="190" t="s">
        <v>277</v>
      </c>
      <c r="N135" s="190" t="s">
        <v>278</v>
      </c>
      <c r="O135" s="190" t="s">
        <v>59</v>
      </c>
      <c r="P135" s="190" t="s">
        <v>271</v>
      </c>
      <c r="Q135" s="190" t="s">
        <v>271</v>
      </c>
      <c r="R135" s="190" t="s">
        <v>279</v>
      </c>
      <c r="S135" s="191">
        <v>463.02</v>
      </c>
    </row>
    <row r="136" spans="1:19" x14ac:dyDescent="0.25">
      <c r="A136" s="190" t="s">
        <v>471</v>
      </c>
      <c r="B136" s="190" t="s">
        <v>468</v>
      </c>
      <c r="C136" s="191">
        <v>3695.33</v>
      </c>
      <c r="D136" s="190" t="s">
        <v>270</v>
      </c>
      <c r="E136" s="190" t="s">
        <v>271</v>
      </c>
      <c r="F136" s="190" t="s">
        <v>272</v>
      </c>
      <c r="G136" s="190" t="s">
        <v>273</v>
      </c>
      <c r="H136" s="190" t="s">
        <v>274</v>
      </c>
      <c r="I136" s="190" t="s">
        <v>271</v>
      </c>
      <c r="J136" s="190" t="s">
        <v>271</v>
      </c>
      <c r="K136" s="190" t="s">
        <v>275</v>
      </c>
      <c r="L136" s="190" t="s">
        <v>276</v>
      </c>
      <c r="M136" s="190" t="s">
        <v>277</v>
      </c>
      <c r="N136" s="190" t="s">
        <v>278</v>
      </c>
      <c r="O136" s="190" t="s">
        <v>59</v>
      </c>
      <c r="P136" s="190" t="s">
        <v>271</v>
      </c>
      <c r="Q136" s="190" t="s">
        <v>271</v>
      </c>
      <c r="R136" s="190" t="s">
        <v>279</v>
      </c>
      <c r="S136" s="191">
        <v>3519.36</v>
      </c>
    </row>
    <row r="137" spans="1:19" x14ac:dyDescent="0.25">
      <c r="A137" s="190" t="s">
        <v>472</v>
      </c>
      <c r="B137" s="190" t="s">
        <v>473</v>
      </c>
      <c r="C137" s="191">
        <v>17858.580000000002</v>
      </c>
      <c r="D137" s="190" t="s">
        <v>270</v>
      </c>
      <c r="E137" s="190" t="s">
        <v>271</v>
      </c>
      <c r="F137" s="190" t="s">
        <v>272</v>
      </c>
      <c r="G137" s="190" t="s">
        <v>273</v>
      </c>
      <c r="H137" s="190" t="s">
        <v>274</v>
      </c>
      <c r="I137" s="190" t="s">
        <v>271</v>
      </c>
      <c r="J137" s="190" t="s">
        <v>271</v>
      </c>
      <c r="K137" s="190" t="s">
        <v>275</v>
      </c>
      <c r="L137" s="190" t="s">
        <v>276</v>
      </c>
      <c r="M137" s="190" t="s">
        <v>277</v>
      </c>
      <c r="N137" s="190" t="s">
        <v>278</v>
      </c>
      <c r="O137" s="190" t="s">
        <v>59</v>
      </c>
      <c r="P137" s="190" t="s">
        <v>271</v>
      </c>
      <c r="Q137" s="190" t="s">
        <v>271</v>
      </c>
      <c r="R137" s="190" t="s">
        <v>279</v>
      </c>
      <c r="S137" s="191">
        <v>15244.09</v>
      </c>
    </row>
    <row r="138" spans="1:19" x14ac:dyDescent="0.25">
      <c r="A138" s="190" t="s">
        <v>474</v>
      </c>
      <c r="B138" s="190" t="s">
        <v>473</v>
      </c>
      <c r="C138" s="191">
        <v>9509.24</v>
      </c>
      <c r="D138" s="190" t="s">
        <v>270</v>
      </c>
      <c r="E138" s="190" t="s">
        <v>271</v>
      </c>
      <c r="F138" s="190" t="s">
        <v>272</v>
      </c>
      <c r="G138" s="190" t="s">
        <v>273</v>
      </c>
      <c r="H138" s="190" t="s">
        <v>274</v>
      </c>
      <c r="I138" s="190" t="s">
        <v>271</v>
      </c>
      <c r="J138" s="190" t="s">
        <v>271</v>
      </c>
      <c r="K138" s="190" t="s">
        <v>275</v>
      </c>
      <c r="L138" s="190" t="s">
        <v>276</v>
      </c>
      <c r="M138" s="190" t="s">
        <v>277</v>
      </c>
      <c r="N138" s="190" t="s">
        <v>278</v>
      </c>
      <c r="O138" s="190" t="s">
        <v>59</v>
      </c>
      <c r="P138" s="190" t="s">
        <v>271</v>
      </c>
      <c r="Q138" s="190" t="s">
        <v>271</v>
      </c>
      <c r="R138" s="190" t="s">
        <v>279</v>
      </c>
      <c r="S138" s="191">
        <v>9056.42</v>
      </c>
    </row>
    <row r="139" spans="1:19" x14ac:dyDescent="0.25">
      <c r="A139" s="190" t="s">
        <v>475</v>
      </c>
      <c r="B139" s="190" t="s">
        <v>473</v>
      </c>
      <c r="C139" s="191">
        <v>34282.85</v>
      </c>
      <c r="D139" s="190" t="s">
        <v>270</v>
      </c>
      <c r="E139" s="190" t="s">
        <v>271</v>
      </c>
      <c r="F139" s="190" t="s">
        <v>272</v>
      </c>
      <c r="G139" s="190" t="s">
        <v>273</v>
      </c>
      <c r="H139" s="190" t="s">
        <v>274</v>
      </c>
      <c r="I139" s="190" t="s">
        <v>271</v>
      </c>
      <c r="J139" s="190" t="s">
        <v>271</v>
      </c>
      <c r="K139" s="190" t="s">
        <v>275</v>
      </c>
      <c r="L139" s="190" t="s">
        <v>276</v>
      </c>
      <c r="M139" s="190" t="s">
        <v>277</v>
      </c>
      <c r="N139" s="190" t="s">
        <v>278</v>
      </c>
      <c r="O139" s="190" t="s">
        <v>59</v>
      </c>
      <c r="P139" s="190" t="s">
        <v>271</v>
      </c>
      <c r="Q139" s="190" t="s">
        <v>271</v>
      </c>
      <c r="R139" s="190" t="s">
        <v>279</v>
      </c>
      <c r="S139" s="191">
        <v>31743.65</v>
      </c>
    </row>
    <row r="140" spans="1:19" x14ac:dyDescent="0.25">
      <c r="A140" s="190" t="s">
        <v>476</v>
      </c>
      <c r="B140" s="190" t="s">
        <v>473</v>
      </c>
      <c r="C140" s="191">
        <v>34709.58</v>
      </c>
      <c r="D140" s="190" t="s">
        <v>270</v>
      </c>
      <c r="E140" s="190" t="s">
        <v>271</v>
      </c>
      <c r="F140" s="190" t="s">
        <v>272</v>
      </c>
      <c r="G140" s="190" t="s">
        <v>273</v>
      </c>
      <c r="H140" s="190" t="s">
        <v>274</v>
      </c>
      <c r="I140" s="190" t="s">
        <v>271</v>
      </c>
      <c r="J140" s="190" t="s">
        <v>271</v>
      </c>
      <c r="K140" s="190" t="s">
        <v>275</v>
      </c>
      <c r="L140" s="190" t="s">
        <v>276</v>
      </c>
      <c r="M140" s="190" t="s">
        <v>277</v>
      </c>
      <c r="N140" s="190" t="s">
        <v>278</v>
      </c>
      <c r="O140" s="190" t="s">
        <v>59</v>
      </c>
      <c r="P140" s="190" t="s">
        <v>271</v>
      </c>
      <c r="Q140" s="190" t="s">
        <v>271</v>
      </c>
      <c r="R140" s="190" t="s">
        <v>279</v>
      </c>
      <c r="S140" s="191">
        <v>31180.84</v>
      </c>
    </row>
    <row r="141" spans="1:19" x14ac:dyDescent="0.25">
      <c r="A141" s="190" t="s">
        <v>477</v>
      </c>
      <c r="B141" s="190" t="s">
        <v>473</v>
      </c>
      <c r="C141" s="191">
        <v>4573.01</v>
      </c>
      <c r="D141" s="190" t="s">
        <v>270</v>
      </c>
      <c r="E141" s="190" t="s">
        <v>271</v>
      </c>
      <c r="F141" s="190" t="s">
        <v>272</v>
      </c>
      <c r="G141" s="190" t="s">
        <v>273</v>
      </c>
      <c r="H141" s="190" t="s">
        <v>274</v>
      </c>
      <c r="I141" s="190" t="s">
        <v>271</v>
      </c>
      <c r="J141" s="190" t="s">
        <v>271</v>
      </c>
      <c r="K141" s="190" t="s">
        <v>275</v>
      </c>
      <c r="L141" s="190" t="s">
        <v>276</v>
      </c>
      <c r="M141" s="190" t="s">
        <v>277</v>
      </c>
      <c r="N141" s="190" t="s">
        <v>278</v>
      </c>
      <c r="O141" s="190" t="s">
        <v>59</v>
      </c>
      <c r="P141" s="190" t="s">
        <v>271</v>
      </c>
      <c r="Q141" s="190" t="s">
        <v>271</v>
      </c>
      <c r="R141" s="190" t="s">
        <v>279</v>
      </c>
      <c r="S141" s="191">
        <v>4355.25</v>
      </c>
    </row>
    <row r="142" spans="1:19" x14ac:dyDescent="0.25">
      <c r="A142" s="190" t="s">
        <v>478</v>
      </c>
      <c r="B142" s="190" t="s">
        <v>473</v>
      </c>
      <c r="C142" s="191">
        <v>48698.79</v>
      </c>
      <c r="D142" s="190" t="s">
        <v>270</v>
      </c>
      <c r="E142" s="190" t="s">
        <v>271</v>
      </c>
      <c r="F142" s="190" t="s">
        <v>272</v>
      </c>
      <c r="G142" s="190" t="s">
        <v>273</v>
      </c>
      <c r="H142" s="190" t="s">
        <v>274</v>
      </c>
      <c r="I142" s="190" t="s">
        <v>271</v>
      </c>
      <c r="J142" s="190" t="s">
        <v>271</v>
      </c>
      <c r="K142" s="190" t="s">
        <v>275</v>
      </c>
      <c r="L142" s="190" t="s">
        <v>276</v>
      </c>
      <c r="M142" s="190" t="s">
        <v>277</v>
      </c>
      <c r="N142" s="190" t="s">
        <v>278</v>
      </c>
      <c r="O142" s="190" t="s">
        <v>59</v>
      </c>
      <c r="P142" s="190" t="s">
        <v>271</v>
      </c>
      <c r="Q142" s="190" t="s">
        <v>271</v>
      </c>
      <c r="R142" s="190" t="s">
        <v>279</v>
      </c>
      <c r="S142" s="191">
        <v>45272.06</v>
      </c>
    </row>
    <row r="143" spans="1:19" x14ac:dyDescent="0.25">
      <c r="A143" s="190" t="s">
        <v>479</v>
      </c>
      <c r="B143" s="190" t="s">
        <v>480</v>
      </c>
      <c r="C143" s="191">
        <v>3695.33</v>
      </c>
      <c r="D143" s="190" t="s">
        <v>270</v>
      </c>
      <c r="E143" s="190" t="s">
        <v>271</v>
      </c>
      <c r="F143" s="190" t="s">
        <v>272</v>
      </c>
      <c r="G143" s="190" t="s">
        <v>273</v>
      </c>
      <c r="H143" s="190" t="s">
        <v>274</v>
      </c>
      <c r="I143" s="190" t="s">
        <v>271</v>
      </c>
      <c r="J143" s="190" t="s">
        <v>271</v>
      </c>
      <c r="K143" s="190" t="s">
        <v>275</v>
      </c>
      <c r="L143" s="190" t="s">
        <v>276</v>
      </c>
      <c r="M143" s="190" t="s">
        <v>277</v>
      </c>
      <c r="N143" s="190" t="s">
        <v>278</v>
      </c>
      <c r="O143" s="190" t="s">
        <v>59</v>
      </c>
      <c r="P143" s="190" t="s">
        <v>271</v>
      </c>
      <c r="Q143" s="190" t="s">
        <v>271</v>
      </c>
      <c r="R143" s="190" t="s">
        <v>279</v>
      </c>
      <c r="S143" s="191">
        <v>3519.36</v>
      </c>
    </row>
    <row r="144" spans="1:19" x14ac:dyDescent="0.25">
      <c r="A144" s="190" t="s">
        <v>481</v>
      </c>
      <c r="B144" s="190" t="s">
        <v>480</v>
      </c>
      <c r="C144" s="191">
        <v>16161.42</v>
      </c>
      <c r="D144" s="190" t="s">
        <v>270</v>
      </c>
      <c r="E144" s="190" t="s">
        <v>271</v>
      </c>
      <c r="F144" s="190" t="s">
        <v>272</v>
      </c>
      <c r="G144" s="190" t="s">
        <v>273</v>
      </c>
      <c r="H144" s="190" t="s">
        <v>274</v>
      </c>
      <c r="I144" s="190" t="s">
        <v>271</v>
      </c>
      <c r="J144" s="190" t="s">
        <v>271</v>
      </c>
      <c r="K144" s="190" t="s">
        <v>275</v>
      </c>
      <c r="L144" s="190" t="s">
        <v>276</v>
      </c>
      <c r="M144" s="190" t="s">
        <v>277</v>
      </c>
      <c r="N144" s="190" t="s">
        <v>278</v>
      </c>
      <c r="O144" s="190" t="s">
        <v>59</v>
      </c>
      <c r="P144" s="190" t="s">
        <v>271</v>
      </c>
      <c r="Q144" s="190" t="s">
        <v>271</v>
      </c>
      <c r="R144" s="190" t="s">
        <v>279</v>
      </c>
      <c r="S144" s="191">
        <v>15391.83</v>
      </c>
    </row>
    <row r="145" spans="1:19" x14ac:dyDescent="0.25">
      <c r="A145" s="190" t="s">
        <v>482</v>
      </c>
      <c r="B145" s="190" t="s">
        <v>480</v>
      </c>
      <c r="C145" s="191">
        <v>5106.84</v>
      </c>
      <c r="D145" s="190" t="s">
        <v>270</v>
      </c>
      <c r="E145" s="190" t="s">
        <v>271</v>
      </c>
      <c r="F145" s="190" t="s">
        <v>272</v>
      </c>
      <c r="G145" s="190" t="s">
        <v>273</v>
      </c>
      <c r="H145" s="190" t="s">
        <v>274</v>
      </c>
      <c r="I145" s="190" t="s">
        <v>271</v>
      </c>
      <c r="J145" s="190" t="s">
        <v>271</v>
      </c>
      <c r="K145" s="190" t="s">
        <v>275</v>
      </c>
      <c r="L145" s="190" t="s">
        <v>276</v>
      </c>
      <c r="M145" s="190" t="s">
        <v>277</v>
      </c>
      <c r="N145" s="190" t="s">
        <v>278</v>
      </c>
      <c r="O145" s="190" t="s">
        <v>59</v>
      </c>
      <c r="P145" s="190" t="s">
        <v>271</v>
      </c>
      <c r="Q145" s="190" t="s">
        <v>271</v>
      </c>
      <c r="R145" s="190" t="s">
        <v>279</v>
      </c>
      <c r="S145" s="191">
        <v>4863.66</v>
      </c>
    </row>
    <row r="146" spans="1:19" x14ac:dyDescent="0.25">
      <c r="A146" s="190" t="s">
        <v>483</v>
      </c>
      <c r="B146" s="190" t="s">
        <v>480</v>
      </c>
      <c r="C146" s="191">
        <v>15833.14</v>
      </c>
      <c r="D146" s="190" t="s">
        <v>270</v>
      </c>
      <c r="E146" s="190" t="s">
        <v>271</v>
      </c>
      <c r="F146" s="190" t="s">
        <v>272</v>
      </c>
      <c r="G146" s="190" t="s">
        <v>273</v>
      </c>
      <c r="H146" s="190" t="s">
        <v>274</v>
      </c>
      <c r="I146" s="190" t="s">
        <v>271</v>
      </c>
      <c r="J146" s="190" t="s">
        <v>271</v>
      </c>
      <c r="K146" s="190" t="s">
        <v>275</v>
      </c>
      <c r="L146" s="190" t="s">
        <v>276</v>
      </c>
      <c r="M146" s="190" t="s">
        <v>277</v>
      </c>
      <c r="N146" s="190" t="s">
        <v>278</v>
      </c>
      <c r="O146" s="190" t="s">
        <v>59</v>
      </c>
      <c r="P146" s="190" t="s">
        <v>271</v>
      </c>
      <c r="Q146" s="190" t="s">
        <v>271</v>
      </c>
      <c r="R146" s="190" t="s">
        <v>279</v>
      </c>
      <c r="S146" s="191">
        <v>14823.76</v>
      </c>
    </row>
    <row r="147" spans="1:19" x14ac:dyDescent="0.25">
      <c r="A147" s="190" t="s">
        <v>484</v>
      </c>
      <c r="B147" s="190" t="s">
        <v>485</v>
      </c>
      <c r="C147" s="191">
        <v>344.19</v>
      </c>
      <c r="D147" s="190" t="s">
        <v>270</v>
      </c>
      <c r="E147" s="190" t="s">
        <v>271</v>
      </c>
      <c r="F147" s="190" t="s">
        <v>272</v>
      </c>
      <c r="G147" s="190" t="s">
        <v>273</v>
      </c>
      <c r="H147" s="190" t="s">
        <v>274</v>
      </c>
      <c r="I147" s="190" t="s">
        <v>271</v>
      </c>
      <c r="J147" s="190" t="s">
        <v>271</v>
      </c>
      <c r="K147" s="190" t="s">
        <v>275</v>
      </c>
      <c r="L147" s="190" t="s">
        <v>276</v>
      </c>
      <c r="M147" s="190" t="s">
        <v>277</v>
      </c>
      <c r="N147" s="190" t="s">
        <v>278</v>
      </c>
      <c r="O147" s="190" t="s">
        <v>59</v>
      </c>
      <c r="P147" s="190" t="s">
        <v>271</v>
      </c>
      <c r="Q147" s="190" t="s">
        <v>271</v>
      </c>
      <c r="R147" s="190" t="s">
        <v>279</v>
      </c>
      <c r="S147" s="191">
        <v>327.8</v>
      </c>
    </row>
    <row r="148" spans="1:19" x14ac:dyDescent="0.25">
      <c r="A148" s="190" t="s">
        <v>486</v>
      </c>
      <c r="B148" s="190" t="s">
        <v>487</v>
      </c>
      <c r="C148" s="191">
        <v>8399.73</v>
      </c>
      <c r="D148" s="190" t="s">
        <v>270</v>
      </c>
      <c r="E148" s="190" t="s">
        <v>271</v>
      </c>
      <c r="F148" s="190" t="s">
        <v>272</v>
      </c>
      <c r="G148" s="190" t="s">
        <v>273</v>
      </c>
      <c r="H148" s="190" t="s">
        <v>274</v>
      </c>
      <c r="I148" s="190" t="s">
        <v>271</v>
      </c>
      <c r="J148" s="190" t="s">
        <v>271</v>
      </c>
      <c r="K148" s="190" t="s">
        <v>275</v>
      </c>
      <c r="L148" s="190" t="s">
        <v>276</v>
      </c>
      <c r="M148" s="190" t="s">
        <v>277</v>
      </c>
      <c r="N148" s="190" t="s">
        <v>278</v>
      </c>
      <c r="O148" s="190" t="s">
        <v>59</v>
      </c>
      <c r="P148" s="190" t="s">
        <v>271</v>
      </c>
      <c r="Q148" s="190" t="s">
        <v>271</v>
      </c>
      <c r="R148" s="190" t="s">
        <v>279</v>
      </c>
      <c r="S148" s="191">
        <v>7999.74</v>
      </c>
    </row>
    <row r="149" spans="1:19" x14ac:dyDescent="0.25">
      <c r="A149" s="190" t="s">
        <v>488</v>
      </c>
      <c r="B149" s="190" t="s">
        <v>487</v>
      </c>
      <c r="C149" s="191">
        <v>33458.089999999997</v>
      </c>
      <c r="D149" s="190" t="s">
        <v>270</v>
      </c>
      <c r="E149" s="190" t="s">
        <v>271</v>
      </c>
      <c r="F149" s="190" t="s">
        <v>272</v>
      </c>
      <c r="G149" s="190" t="s">
        <v>273</v>
      </c>
      <c r="H149" s="190" t="s">
        <v>274</v>
      </c>
      <c r="I149" s="190" t="s">
        <v>271</v>
      </c>
      <c r="J149" s="190" t="s">
        <v>271</v>
      </c>
      <c r="K149" s="190" t="s">
        <v>275</v>
      </c>
      <c r="L149" s="190" t="s">
        <v>276</v>
      </c>
      <c r="M149" s="190" t="s">
        <v>277</v>
      </c>
      <c r="N149" s="190" t="s">
        <v>278</v>
      </c>
      <c r="O149" s="190" t="s">
        <v>59</v>
      </c>
      <c r="P149" s="190" t="s">
        <v>271</v>
      </c>
      <c r="Q149" s="190" t="s">
        <v>271</v>
      </c>
      <c r="R149" s="190" t="s">
        <v>279</v>
      </c>
      <c r="S149" s="191">
        <v>27292.7</v>
      </c>
    </row>
    <row r="150" spans="1:19" x14ac:dyDescent="0.25">
      <c r="A150" s="190" t="s">
        <v>489</v>
      </c>
      <c r="B150" s="190" t="s">
        <v>487</v>
      </c>
      <c r="C150" s="191">
        <v>35471.32</v>
      </c>
      <c r="D150" s="190" t="s">
        <v>270</v>
      </c>
      <c r="E150" s="190" t="s">
        <v>271</v>
      </c>
      <c r="F150" s="190" t="s">
        <v>272</v>
      </c>
      <c r="G150" s="190" t="s">
        <v>273</v>
      </c>
      <c r="H150" s="190" t="s">
        <v>274</v>
      </c>
      <c r="I150" s="190" t="s">
        <v>271</v>
      </c>
      <c r="J150" s="190" t="s">
        <v>271</v>
      </c>
      <c r="K150" s="190" t="s">
        <v>275</v>
      </c>
      <c r="L150" s="190" t="s">
        <v>276</v>
      </c>
      <c r="M150" s="190" t="s">
        <v>277</v>
      </c>
      <c r="N150" s="190" t="s">
        <v>278</v>
      </c>
      <c r="O150" s="190" t="s">
        <v>59</v>
      </c>
      <c r="P150" s="190" t="s">
        <v>271</v>
      </c>
      <c r="Q150" s="190" t="s">
        <v>271</v>
      </c>
      <c r="R150" s="190" t="s">
        <v>279</v>
      </c>
      <c r="S150" s="191">
        <v>29100.5</v>
      </c>
    </row>
    <row r="151" spans="1:19" x14ac:dyDescent="0.25">
      <c r="A151" s="190" t="s">
        <v>490</v>
      </c>
      <c r="B151" s="190" t="s">
        <v>485</v>
      </c>
      <c r="C151" s="191">
        <v>31920</v>
      </c>
      <c r="D151" s="190" t="s">
        <v>270</v>
      </c>
      <c r="E151" s="190" t="s">
        <v>271</v>
      </c>
      <c r="F151" s="190" t="s">
        <v>272</v>
      </c>
      <c r="G151" s="190" t="s">
        <v>298</v>
      </c>
      <c r="H151" s="190" t="s">
        <v>274</v>
      </c>
      <c r="I151" s="190" t="s">
        <v>271</v>
      </c>
      <c r="J151" s="190" t="s">
        <v>271</v>
      </c>
      <c r="K151" s="190" t="s">
        <v>275</v>
      </c>
      <c r="L151" s="190" t="s">
        <v>276</v>
      </c>
      <c r="M151" s="190" t="s">
        <v>277</v>
      </c>
      <c r="N151" s="190" t="s">
        <v>278</v>
      </c>
      <c r="O151" s="190" t="s">
        <v>59</v>
      </c>
      <c r="P151" s="190" t="s">
        <v>271</v>
      </c>
      <c r="Q151" s="190" t="s">
        <v>271</v>
      </c>
      <c r="R151" s="190" t="s">
        <v>279</v>
      </c>
      <c r="S151" s="191">
        <v>1940</v>
      </c>
    </row>
    <row r="152" spans="1:19" x14ac:dyDescent="0.25">
      <c r="A152" s="190" t="s">
        <v>490</v>
      </c>
      <c r="B152" s="190" t="s">
        <v>485</v>
      </c>
      <c r="C152" s="191">
        <v>31920</v>
      </c>
      <c r="D152" s="190" t="s">
        <v>270</v>
      </c>
      <c r="E152" s="190" t="s">
        <v>271</v>
      </c>
      <c r="F152" s="190" t="s">
        <v>272</v>
      </c>
      <c r="G152" s="190" t="s">
        <v>491</v>
      </c>
      <c r="H152" s="190" t="s">
        <v>274</v>
      </c>
      <c r="I152" s="190" t="s">
        <v>271</v>
      </c>
      <c r="J152" s="190" t="s">
        <v>271</v>
      </c>
      <c r="K152" s="190" t="s">
        <v>275</v>
      </c>
      <c r="L152" s="190" t="s">
        <v>276</v>
      </c>
      <c r="M152" s="190" t="s">
        <v>277</v>
      </c>
      <c r="N152" s="190" t="s">
        <v>278</v>
      </c>
      <c r="O152" s="190" t="s">
        <v>59</v>
      </c>
      <c r="P152" s="190" t="s">
        <v>271</v>
      </c>
      <c r="Q152" s="190" t="s">
        <v>271</v>
      </c>
      <c r="R152" s="190" t="s">
        <v>279</v>
      </c>
      <c r="S152" s="191">
        <v>7000</v>
      </c>
    </row>
    <row r="153" spans="1:19" x14ac:dyDescent="0.25">
      <c r="A153" s="190" t="s">
        <v>490</v>
      </c>
      <c r="B153" s="190" t="s">
        <v>485</v>
      </c>
      <c r="C153" s="191">
        <v>31920</v>
      </c>
      <c r="D153" s="190" t="s">
        <v>270</v>
      </c>
      <c r="E153" s="190" t="s">
        <v>271</v>
      </c>
      <c r="F153" s="190" t="s">
        <v>272</v>
      </c>
      <c r="G153" s="190" t="s">
        <v>300</v>
      </c>
      <c r="H153" s="190" t="s">
        <v>274</v>
      </c>
      <c r="I153" s="190" t="s">
        <v>271</v>
      </c>
      <c r="J153" s="190" t="s">
        <v>271</v>
      </c>
      <c r="K153" s="190" t="s">
        <v>275</v>
      </c>
      <c r="L153" s="190" t="s">
        <v>276</v>
      </c>
      <c r="M153" s="190" t="s">
        <v>277</v>
      </c>
      <c r="N153" s="190" t="s">
        <v>278</v>
      </c>
      <c r="O153" s="190" t="s">
        <v>59</v>
      </c>
      <c r="P153" s="190" t="s">
        <v>271</v>
      </c>
      <c r="Q153" s="190" t="s">
        <v>271</v>
      </c>
      <c r="R153" s="190" t="s">
        <v>279</v>
      </c>
      <c r="S153" s="191">
        <v>17460</v>
      </c>
    </row>
    <row r="154" spans="1:19" x14ac:dyDescent="0.25">
      <c r="A154" s="190" t="s">
        <v>490</v>
      </c>
      <c r="B154" s="190" t="s">
        <v>485</v>
      </c>
      <c r="C154" s="191">
        <v>31920</v>
      </c>
      <c r="D154" s="190" t="s">
        <v>270</v>
      </c>
      <c r="E154" s="190" t="s">
        <v>271</v>
      </c>
      <c r="F154" s="190" t="s">
        <v>272</v>
      </c>
      <c r="G154" s="190" t="s">
        <v>301</v>
      </c>
      <c r="H154" s="190" t="s">
        <v>274</v>
      </c>
      <c r="I154" s="190" t="s">
        <v>271</v>
      </c>
      <c r="J154" s="190" t="s">
        <v>271</v>
      </c>
      <c r="K154" s="190" t="s">
        <v>275</v>
      </c>
      <c r="L154" s="190" t="s">
        <v>276</v>
      </c>
      <c r="M154" s="190" t="s">
        <v>277</v>
      </c>
      <c r="N154" s="190" t="s">
        <v>278</v>
      </c>
      <c r="O154" s="190" t="s">
        <v>59</v>
      </c>
      <c r="P154" s="190" t="s">
        <v>271</v>
      </c>
      <c r="Q154" s="190" t="s">
        <v>271</v>
      </c>
      <c r="R154" s="190" t="s">
        <v>279</v>
      </c>
      <c r="S154" s="191">
        <v>3000</v>
      </c>
    </row>
    <row r="155" spans="1:19" x14ac:dyDescent="0.25">
      <c r="A155" s="190" t="s">
        <v>490</v>
      </c>
      <c r="B155" s="190" t="s">
        <v>485</v>
      </c>
      <c r="C155" s="191">
        <v>31920</v>
      </c>
      <c r="D155" s="190" t="s">
        <v>270</v>
      </c>
      <c r="E155" s="190" t="s">
        <v>271</v>
      </c>
      <c r="F155" s="190" t="s">
        <v>272</v>
      </c>
      <c r="G155" s="190" t="s">
        <v>302</v>
      </c>
      <c r="H155" s="190" t="s">
        <v>274</v>
      </c>
      <c r="I155" s="190" t="s">
        <v>271</v>
      </c>
      <c r="J155" s="190" t="s">
        <v>271</v>
      </c>
      <c r="K155" s="190" t="s">
        <v>275</v>
      </c>
      <c r="L155" s="190" t="s">
        <v>276</v>
      </c>
      <c r="M155" s="190" t="s">
        <v>277</v>
      </c>
      <c r="N155" s="190" t="s">
        <v>278</v>
      </c>
      <c r="O155" s="190" t="s">
        <v>59</v>
      </c>
      <c r="P155" s="190" t="s">
        <v>271</v>
      </c>
      <c r="Q155" s="190" t="s">
        <v>271</v>
      </c>
      <c r="R155" s="190" t="s">
        <v>279</v>
      </c>
      <c r="S155" s="191">
        <v>1000</v>
      </c>
    </row>
    <row r="156" spans="1:19" x14ac:dyDescent="0.25">
      <c r="A156" s="190" t="s">
        <v>492</v>
      </c>
      <c r="B156" s="190" t="s">
        <v>485</v>
      </c>
      <c r="C156" s="191">
        <v>5187.8</v>
      </c>
      <c r="D156" s="190" t="s">
        <v>270</v>
      </c>
      <c r="E156" s="190" t="s">
        <v>271</v>
      </c>
      <c r="F156" s="190" t="s">
        <v>272</v>
      </c>
      <c r="G156" s="190" t="s">
        <v>273</v>
      </c>
      <c r="H156" s="190" t="s">
        <v>274</v>
      </c>
      <c r="I156" s="190" t="s">
        <v>271</v>
      </c>
      <c r="J156" s="190" t="s">
        <v>271</v>
      </c>
      <c r="K156" s="190" t="s">
        <v>275</v>
      </c>
      <c r="L156" s="190" t="s">
        <v>276</v>
      </c>
      <c r="M156" s="190" t="s">
        <v>277</v>
      </c>
      <c r="N156" s="190" t="s">
        <v>278</v>
      </c>
      <c r="O156" s="190" t="s">
        <v>59</v>
      </c>
      <c r="P156" s="190" t="s">
        <v>271</v>
      </c>
      <c r="Q156" s="190" t="s">
        <v>271</v>
      </c>
      <c r="R156" s="190" t="s">
        <v>279</v>
      </c>
      <c r="S156" s="191">
        <v>4940.76</v>
      </c>
    </row>
    <row r="157" spans="1:19" x14ac:dyDescent="0.25">
      <c r="A157" s="190" t="s">
        <v>493</v>
      </c>
      <c r="B157" s="190" t="s">
        <v>485</v>
      </c>
      <c r="C157" s="191">
        <v>32576.639999999999</v>
      </c>
      <c r="D157" s="190" t="s">
        <v>270</v>
      </c>
      <c r="E157" s="190" t="s">
        <v>271</v>
      </c>
      <c r="F157" s="190" t="s">
        <v>272</v>
      </c>
      <c r="G157" s="190" t="s">
        <v>273</v>
      </c>
      <c r="H157" s="190" t="s">
        <v>274</v>
      </c>
      <c r="I157" s="190" t="s">
        <v>271</v>
      </c>
      <c r="J157" s="190" t="s">
        <v>271</v>
      </c>
      <c r="K157" s="190" t="s">
        <v>275</v>
      </c>
      <c r="L157" s="190" t="s">
        <v>276</v>
      </c>
      <c r="M157" s="190" t="s">
        <v>277</v>
      </c>
      <c r="N157" s="190" t="s">
        <v>278</v>
      </c>
      <c r="O157" s="190" t="s">
        <v>59</v>
      </c>
      <c r="P157" s="190" t="s">
        <v>271</v>
      </c>
      <c r="Q157" s="190" t="s">
        <v>271</v>
      </c>
      <c r="R157" s="190" t="s">
        <v>279</v>
      </c>
      <c r="S157" s="191">
        <v>28062.17</v>
      </c>
    </row>
    <row r="158" spans="1:19" x14ac:dyDescent="0.25">
      <c r="A158" s="190" t="s">
        <v>494</v>
      </c>
      <c r="B158" s="190" t="s">
        <v>495</v>
      </c>
      <c r="C158" s="191">
        <v>5187.8</v>
      </c>
      <c r="D158" s="190" t="s">
        <v>270</v>
      </c>
      <c r="E158" s="190" t="s">
        <v>271</v>
      </c>
      <c r="F158" s="190" t="s">
        <v>272</v>
      </c>
      <c r="G158" s="190" t="s">
        <v>273</v>
      </c>
      <c r="H158" s="190" t="s">
        <v>274</v>
      </c>
      <c r="I158" s="190" t="s">
        <v>271</v>
      </c>
      <c r="J158" s="190" t="s">
        <v>271</v>
      </c>
      <c r="K158" s="190" t="s">
        <v>275</v>
      </c>
      <c r="L158" s="190" t="s">
        <v>276</v>
      </c>
      <c r="M158" s="190" t="s">
        <v>277</v>
      </c>
      <c r="N158" s="190" t="s">
        <v>278</v>
      </c>
      <c r="O158" s="190" t="s">
        <v>59</v>
      </c>
      <c r="P158" s="190" t="s">
        <v>271</v>
      </c>
      <c r="Q158" s="190" t="s">
        <v>271</v>
      </c>
      <c r="R158" s="190" t="s">
        <v>279</v>
      </c>
      <c r="S158" s="191">
        <v>4940.76</v>
      </c>
    </row>
    <row r="159" spans="1:19" x14ac:dyDescent="0.25">
      <c r="A159" s="190" t="s">
        <v>496</v>
      </c>
      <c r="B159" s="190" t="s">
        <v>495</v>
      </c>
      <c r="C159" s="191">
        <v>17553.73</v>
      </c>
      <c r="D159" s="190" t="s">
        <v>270</v>
      </c>
      <c r="E159" s="190" t="s">
        <v>271</v>
      </c>
      <c r="F159" s="190" t="s">
        <v>272</v>
      </c>
      <c r="G159" s="190" t="s">
        <v>273</v>
      </c>
      <c r="H159" s="190" t="s">
        <v>274</v>
      </c>
      <c r="I159" s="190" t="s">
        <v>271</v>
      </c>
      <c r="J159" s="190" t="s">
        <v>271</v>
      </c>
      <c r="K159" s="190" t="s">
        <v>275</v>
      </c>
      <c r="L159" s="190" t="s">
        <v>276</v>
      </c>
      <c r="M159" s="190" t="s">
        <v>277</v>
      </c>
      <c r="N159" s="190" t="s">
        <v>278</v>
      </c>
      <c r="O159" s="190" t="s">
        <v>59</v>
      </c>
      <c r="P159" s="190" t="s">
        <v>271</v>
      </c>
      <c r="Q159" s="190" t="s">
        <v>271</v>
      </c>
      <c r="R159" s="190" t="s">
        <v>279</v>
      </c>
      <c r="S159" s="191">
        <v>15717.36</v>
      </c>
    </row>
    <row r="160" spans="1:19" x14ac:dyDescent="0.25">
      <c r="A160" s="190" t="s">
        <v>497</v>
      </c>
      <c r="B160" s="190" t="s">
        <v>485</v>
      </c>
      <c r="C160" s="191">
        <v>262.63</v>
      </c>
      <c r="D160" s="190" t="s">
        <v>270</v>
      </c>
      <c r="E160" s="190" t="s">
        <v>271</v>
      </c>
      <c r="F160" s="190" t="s">
        <v>272</v>
      </c>
      <c r="G160" s="190" t="s">
        <v>498</v>
      </c>
      <c r="H160" s="190" t="s">
        <v>274</v>
      </c>
      <c r="I160" s="190" t="s">
        <v>271</v>
      </c>
      <c r="J160" s="190" t="s">
        <v>271</v>
      </c>
      <c r="K160" s="190" t="s">
        <v>275</v>
      </c>
      <c r="L160" s="190" t="s">
        <v>276</v>
      </c>
      <c r="M160" s="190" t="s">
        <v>277</v>
      </c>
      <c r="N160" s="190" t="s">
        <v>278</v>
      </c>
      <c r="O160" s="190" t="s">
        <v>59</v>
      </c>
      <c r="P160" s="190" t="s">
        <v>271</v>
      </c>
      <c r="Q160" s="190" t="s">
        <v>271</v>
      </c>
      <c r="R160" s="190" t="s">
        <v>279</v>
      </c>
      <c r="S160" s="191">
        <v>250.12</v>
      </c>
    </row>
    <row r="161" spans="1:19" x14ac:dyDescent="0.25">
      <c r="A161" s="190" t="s">
        <v>499</v>
      </c>
      <c r="B161" s="190" t="s">
        <v>500</v>
      </c>
      <c r="C161" s="191">
        <v>5187.8</v>
      </c>
      <c r="D161" s="190" t="s">
        <v>270</v>
      </c>
      <c r="E161" s="190" t="s">
        <v>271</v>
      </c>
      <c r="F161" s="190" t="s">
        <v>272</v>
      </c>
      <c r="G161" s="190" t="s">
        <v>273</v>
      </c>
      <c r="H161" s="190" t="s">
        <v>274</v>
      </c>
      <c r="I161" s="190" t="s">
        <v>271</v>
      </c>
      <c r="J161" s="190" t="s">
        <v>271</v>
      </c>
      <c r="K161" s="190" t="s">
        <v>275</v>
      </c>
      <c r="L161" s="190" t="s">
        <v>276</v>
      </c>
      <c r="M161" s="190" t="s">
        <v>277</v>
      </c>
      <c r="N161" s="190" t="s">
        <v>278</v>
      </c>
      <c r="O161" s="190" t="s">
        <v>59</v>
      </c>
      <c r="P161" s="190" t="s">
        <v>271</v>
      </c>
      <c r="Q161" s="190" t="s">
        <v>271</v>
      </c>
      <c r="R161" s="190" t="s">
        <v>279</v>
      </c>
      <c r="S161" s="191">
        <v>4940.76</v>
      </c>
    </row>
    <row r="162" spans="1:19" x14ac:dyDescent="0.25">
      <c r="A162" s="190" t="s">
        <v>501</v>
      </c>
      <c r="B162" s="190" t="s">
        <v>500</v>
      </c>
      <c r="C162" s="191">
        <v>17697.18</v>
      </c>
      <c r="D162" s="190" t="s">
        <v>270</v>
      </c>
      <c r="E162" s="190" t="s">
        <v>271</v>
      </c>
      <c r="F162" s="190" t="s">
        <v>272</v>
      </c>
      <c r="G162" s="190" t="s">
        <v>273</v>
      </c>
      <c r="H162" s="190" t="s">
        <v>274</v>
      </c>
      <c r="I162" s="190" t="s">
        <v>271</v>
      </c>
      <c r="J162" s="190" t="s">
        <v>271</v>
      </c>
      <c r="K162" s="190" t="s">
        <v>275</v>
      </c>
      <c r="L162" s="190" t="s">
        <v>276</v>
      </c>
      <c r="M162" s="190" t="s">
        <v>277</v>
      </c>
      <c r="N162" s="190" t="s">
        <v>278</v>
      </c>
      <c r="O162" s="190" t="s">
        <v>59</v>
      </c>
      <c r="P162" s="190" t="s">
        <v>271</v>
      </c>
      <c r="Q162" s="190" t="s">
        <v>271</v>
      </c>
      <c r="R162" s="190" t="s">
        <v>279</v>
      </c>
      <c r="S162" s="191">
        <v>16854.46</v>
      </c>
    </row>
    <row r="163" spans="1:19" x14ac:dyDescent="0.25">
      <c r="A163" s="190" t="s">
        <v>502</v>
      </c>
      <c r="B163" s="190" t="s">
        <v>503</v>
      </c>
      <c r="C163" s="191">
        <v>8774.31</v>
      </c>
      <c r="D163" s="190" t="s">
        <v>270</v>
      </c>
      <c r="E163" s="190" t="s">
        <v>271</v>
      </c>
      <c r="F163" s="190" t="s">
        <v>272</v>
      </c>
      <c r="G163" s="190" t="s">
        <v>273</v>
      </c>
      <c r="H163" s="190" t="s">
        <v>274</v>
      </c>
      <c r="I163" s="190" t="s">
        <v>271</v>
      </c>
      <c r="J163" s="190" t="s">
        <v>271</v>
      </c>
      <c r="K163" s="190" t="s">
        <v>275</v>
      </c>
      <c r="L163" s="190" t="s">
        <v>276</v>
      </c>
      <c r="M163" s="190" t="s">
        <v>277</v>
      </c>
      <c r="N163" s="190" t="s">
        <v>278</v>
      </c>
      <c r="O163" s="190" t="s">
        <v>59</v>
      </c>
      <c r="P163" s="190" t="s">
        <v>271</v>
      </c>
      <c r="Q163" s="190" t="s">
        <v>271</v>
      </c>
      <c r="R163" s="190" t="s">
        <v>279</v>
      </c>
      <c r="S163" s="191">
        <v>8356.49</v>
      </c>
    </row>
    <row r="164" spans="1:19" x14ac:dyDescent="0.25">
      <c r="A164" s="190" t="s">
        <v>504</v>
      </c>
      <c r="B164" s="190" t="s">
        <v>505</v>
      </c>
      <c r="C164" s="191">
        <v>18244.150000000001</v>
      </c>
      <c r="D164" s="190" t="s">
        <v>270</v>
      </c>
      <c r="E164" s="190" t="s">
        <v>271</v>
      </c>
      <c r="F164" s="190" t="s">
        <v>272</v>
      </c>
      <c r="G164" s="190" t="s">
        <v>273</v>
      </c>
      <c r="H164" s="190" t="s">
        <v>274</v>
      </c>
      <c r="I164" s="190" t="s">
        <v>271</v>
      </c>
      <c r="J164" s="190" t="s">
        <v>271</v>
      </c>
      <c r="K164" s="190" t="s">
        <v>275</v>
      </c>
      <c r="L164" s="190" t="s">
        <v>276</v>
      </c>
      <c r="M164" s="190" t="s">
        <v>277</v>
      </c>
      <c r="N164" s="190" t="s">
        <v>278</v>
      </c>
      <c r="O164" s="190" t="s">
        <v>59</v>
      </c>
      <c r="P164" s="190" t="s">
        <v>271</v>
      </c>
      <c r="Q164" s="190" t="s">
        <v>271</v>
      </c>
      <c r="R164" s="190" t="s">
        <v>279</v>
      </c>
      <c r="S164" s="191">
        <v>17375.38</v>
      </c>
    </row>
    <row r="165" spans="1:19" x14ac:dyDescent="0.25">
      <c r="A165" s="190" t="s">
        <v>506</v>
      </c>
      <c r="B165" s="190" t="s">
        <v>505</v>
      </c>
      <c r="C165" s="191">
        <v>5355.59</v>
      </c>
      <c r="D165" s="190" t="s">
        <v>270</v>
      </c>
      <c r="E165" s="190" t="s">
        <v>271</v>
      </c>
      <c r="F165" s="190" t="s">
        <v>272</v>
      </c>
      <c r="G165" s="190" t="s">
        <v>273</v>
      </c>
      <c r="H165" s="190" t="s">
        <v>274</v>
      </c>
      <c r="I165" s="190" t="s">
        <v>271</v>
      </c>
      <c r="J165" s="190" t="s">
        <v>271</v>
      </c>
      <c r="K165" s="190" t="s">
        <v>275</v>
      </c>
      <c r="L165" s="190" t="s">
        <v>276</v>
      </c>
      <c r="M165" s="190" t="s">
        <v>277</v>
      </c>
      <c r="N165" s="190" t="s">
        <v>278</v>
      </c>
      <c r="O165" s="190" t="s">
        <v>59</v>
      </c>
      <c r="P165" s="190" t="s">
        <v>271</v>
      </c>
      <c r="Q165" s="190" t="s">
        <v>271</v>
      </c>
      <c r="R165" s="190" t="s">
        <v>279</v>
      </c>
      <c r="S165" s="191">
        <v>5100.5600000000004</v>
      </c>
    </row>
    <row r="166" spans="1:19" x14ac:dyDescent="0.25">
      <c r="A166" s="190" t="s">
        <v>507</v>
      </c>
      <c r="B166" s="190" t="s">
        <v>508</v>
      </c>
      <c r="C166" s="191">
        <v>17587.189999999999</v>
      </c>
      <c r="D166" s="190" t="s">
        <v>270</v>
      </c>
      <c r="E166" s="190" t="s">
        <v>271</v>
      </c>
      <c r="F166" s="190" t="s">
        <v>272</v>
      </c>
      <c r="G166" s="190" t="s">
        <v>273</v>
      </c>
      <c r="H166" s="190" t="s">
        <v>274</v>
      </c>
      <c r="I166" s="190" t="s">
        <v>271</v>
      </c>
      <c r="J166" s="190" t="s">
        <v>271</v>
      </c>
      <c r="K166" s="190" t="s">
        <v>275</v>
      </c>
      <c r="L166" s="190" t="s">
        <v>276</v>
      </c>
      <c r="M166" s="190" t="s">
        <v>277</v>
      </c>
      <c r="N166" s="190" t="s">
        <v>278</v>
      </c>
      <c r="O166" s="190" t="s">
        <v>59</v>
      </c>
      <c r="P166" s="190" t="s">
        <v>271</v>
      </c>
      <c r="Q166" s="190" t="s">
        <v>271</v>
      </c>
      <c r="R166" s="190" t="s">
        <v>279</v>
      </c>
      <c r="S166" s="191">
        <v>16749.7</v>
      </c>
    </row>
    <row r="167" spans="1:19" x14ac:dyDescent="0.25">
      <c r="A167" s="190" t="s">
        <v>509</v>
      </c>
      <c r="B167" s="190" t="s">
        <v>508</v>
      </c>
      <c r="C167" s="191">
        <v>17423.07</v>
      </c>
      <c r="D167" s="190" t="s">
        <v>270</v>
      </c>
      <c r="E167" s="190" t="s">
        <v>271</v>
      </c>
      <c r="F167" s="190" t="s">
        <v>272</v>
      </c>
      <c r="G167" s="190" t="s">
        <v>273</v>
      </c>
      <c r="H167" s="190" t="s">
        <v>274</v>
      </c>
      <c r="I167" s="190" t="s">
        <v>271</v>
      </c>
      <c r="J167" s="190" t="s">
        <v>271</v>
      </c>
      <c r="K167" s="190" t="s">
        <v>275</v>
      </c>
      <c r="L167" s="190" t="s">
        <v>276</v>
      </c>
      <c r="M167" s="190" t="s">
        <v>277</v>
      </c>
      <c r="N167" s="190" t="s">
        <v>278</v>
      </c>
      <c r="O167" s="190" t="s">
        <v>59</v>
      </c>
      <c r="P167" s="190" t="s">
        <v>271</v>
      </c>
      <c r="Q167" s="190" t="s">
        <v>271</v>
      </c>
      <c r="R167" s="190" t="s">
        <v>279</v>
      </c>
      <c r="S167" s="191">
        <v>15530.39</v>
      </c>
    </row>
    <row r="168" spans="1:19" x14ac:dyDescent="0.25">
      <c r="A168" s="190" t="s">
        <v>510</v>
      </c>
      <c r="B168" s="190" t="s">
        <v>508</v>
      </c>
      <c r="C168" s="191">
        <v>17815.810000000001</v>
      </c>
      <c r="D168" s="190" t="s">
        <v>270</v>
      </c>
      <c r="E168" s="190" t="s">
        <v>271</v>
      </c>
      <c r="F168" s="190" t="s">
        <v>272</v>
      </c>
      <c r="G168" s="190" t="s">
        <v>273</v>
      </c>
      <c r="H168" s="190" t="s">
        <v>274</v>
      </c>
      <c r="I168" s="190" t="s">
        <v>271</v>
      </c>
      <c r="J168" s="190" t="s">
        <v>271</v>
      </c>
      <c r="K168" s="190" t="s">
        <v>275</v>
      </c>
      <c r="L168" s="190" t="s">
        <v>276</v>
      </c>
      <c r="M168" s="190" t="s">
        <v>277</v>
      </c>
      <c r="N168" s="190" t="s">
        <v>278</v>
      </c>
      <c r="O168" s="190" t="s">
        <v>59</v>
      </c>
      <c r="P168" s="190" t="s">
        <v>271</v>
      </c>
      <c r="Q168" s="190" t="s">
        <v>271</v>
      </c>
      <c r="R168" s="190" t="s">
        <v>279</v>
      </c>
      <c r="S168" s="191">
        <v>16842.38</v>
      </c>
    </row>
    <row r="169" spans="1:19" x14ac:dyDescent="0.25">
      <c r="A169" s="190" t="s">
        <v>511</v>
      </c>
      <c r="B169" s="190" t="s">
        <v>508</v>
      </c>
      <c r="C169" s="191">
        <v>4925.76</v>
      </c>
      <c r="D169" s="190" t="s">
        <v>270</v>
      </c>
      <c r="E169" s="190" t="s">
        <v>271</v>
      </c>
      <c r="F169" s="190" t="s">
        <v>272</v>
      </c>
      <c r="G169" s="190" t="s">
        <v>273</v>
      </c>
      <c r="H169" s="190" t="s">
        <v>274</v>
      </c>
      <c r="I169" s="190" t="s">
        <v>271</v>
      </c>
      <c r="J169" s="190" t="s">
        <v>271</v>
      </c>
      <c r="K169" s="190" t="s">
        <v>275</v>
      </c>
      <c r="L169" s="190" t="s">
        <v>276</v>
      </c>
      <c r="M169" s="190" t="s">
        <v>277</v>
      </c>
      <c r="N169" s="190" t="s">
        <v>278</v>
      </c>
      <c r="O169" s="190" t="s">
        <v>59</v>
      </c>
      <c r="P169" s="190" t="s">
        <v>271</v>
      </c>
      <c r="Q169" s="190" t="s">
        <v>271</v>
      </c>
      <c r="R169" s="190" t="s">
        <v>279</v>
      </c>
      <c r="S169" s="191">
        <v>4691.2</v>
      </c>
    </row>
    <row r="170" spans="1:19" x14ac:dyDescent="0.25">
      <c r="A170" s="190" t="s">
        <v>512</v>
      </c>
      <c r="B170" s="190" t="s">
        <v>508</v>
      </c>
      <c r="C170" s="191">
        <v>29771.23</v>
      </c>
      <c r="D170" s="190" t="s">
        <v>270</v>
      </c>
      <c r="E170" s="190" t="s">
        <v>271</v>
      </c>
      <c r="F170" s="190" t="s">
        <v>272</v>
      </c>
      <c r="G170" s="190" t="s">
        <v>273</v>
      </c>
      <c r="H170" s="190" t="s">
        <v>274</v>
      </c>
      <c r="I170" s="190" t="s">
        <v>271</v>
      </c>
      <c r="J170" s="190" t="s">
        <v>271</v>
      </c>
      <c r="K170" s="190" t="s">
        <v>275</v>
      </c>
      <c r="L170" s="190" t="s">
        <v>276</v>
      </c>
      <c r="M170" s="190" t="s">
        <v>277</v>
      </c>
      <c r="N170" s="190" t="s">
        <v>278</v>
      </c>
      <c r="O170" s="190" t="s">
        <v>59</v>
      </c>
      <c r="P170" s="190" t="s">
        <v>271</v>
      </c>
      <c r="Q170" s="190" t="s">
        <v>271</v>
      </c>
      <c r="R170" s="190" t="s">
        <v>279</v>
      </c>
      <c r="S170" s="191">
        <v>27431.8</v>
      </c>
    </row>
    <row r="171" spans="1:19" x14ac:dyDescent="0.25">
      <c r="A171" s="190" t="s">
        <v>513</v>
      </c>
      <c r="B171" s="190" t="s">
        <v>505</v>
      </c>
      <c r="C171" s="191">
        <v>13244.66</v>
      </c>
      <c r="D171" s="190" t="s">
        <v>270</v>
      </c>
      <c r="E171" s="190" t="s">
        <v>271</v>
      </c>
      <c r="F171" s="190" t="s">
        <v>272</v>
      </c>
      <c r="G171" s="190" t="s">
        <v>273</v>
      </c>
      <c r="H171" s="190" t="s">
        <v>274</v>
      </c>
      <c r="I171" s="190" t="s">
        <v>271</v>
      </c>
      <c r="J171" s="190" t="s">
        <v>271</v>
      </c>
      <c r="K171" s="190" t="s">
        <v>275</v>
      </c>
      <c r="L171" s="190" t="s">
        <v>276</v>
      </c>
      <c r="M171" s="190" t="s">
        <v>277</v>
      </c>
      <c r="N171" s="190" t="s">
        <v>278</v>
      </c>
      <c r="O171" s="190" t="s">
        <v>59</v>
      </c>
      <c r="P171" s="190" t="s">
        <v>271</v>
      </c>
      <c r="Q171" s="190" t="s">
        <v>271</v>
      </c>
      <c r="R171" s="190" t="s">
        <v>279</v>
      </c>
      <c r="S171" s="191">
        <v>12434.3</v>
      </c>
    </row>
    <row r="172" spans="1:19" x14ac:dyDescent="0.25">
      <c r="A172" s="190" t="s">
        <v>514</v>
      </c>
      <c r="B172" s="190" t="s">
        <v>505</v>
      </c>
      <c r="C172" s="191">
        <v>5187.8</v>
      </c>
      <c r="D172" s="190" t="s">
        <v>270</v>
      </c>
      <c r="E172" s="190" t="s">
        <v>271</v>
      </c>
      <c r="F172" s="190" t="s">
        <v>272</v>
      </c>
      <c r="G172" s="190" t="s">
        <v>273</v>
      </c>
      <c r="H172" s="190" t="s">
        <v>274</v>
      </c>
      <c r="I172" s="190" t="s">
        <v>271</v>
      </c>
      <c r="J172" s="190" t="s">
        <v>271</v>
      </c>
      <c r="K172" s="190" t="s">
        <v>275</v>
      </c>
      <c r="L172" s="190" t="s">
        <v>276</v>
      </c>
      <c r="M172" s="190" t="s">
        <v>277</v>
      </c>
      <c r="N172" s="190" t="s">
        <v>278</v>
      </c>
      <c r="O172" s="190" t="s">
        <v>59</v>
      </c>
      <c r="P172" s="190" t="s">
        <v>271</v>
      </c>
      <c r="Q172" s="190" t="s">
        <v>271</v>
      </c>
      <c r="R172" s="190" t="s">
        <v>279</v>
      </c>
      <c r="S172" s="191">
        <v>4940.76</v>
      </c>
    </row>
    <row r="173" spans="1:19" x14ac:dyDescent="0.25">
      <c r="A173" s="190" t="s">
        <v>515</v>
      </c>
      <c r="B173" s="190" t="s">
        <v>505</v>
      </c>
      <c r="C173" s="191">
        <v>14062.81</v>
      </c>
      <c r="D173" s="190" t="s">
        <v>270</v>
      </c>
      <c r="E173" s="190" t="s">
        <v>271</v>
      </c>
      <c r="F173" s="190" t="s">
        <v>272</v>
      </c>
      <c r="G173" s="190" t="s">
        <v>273</v>
      </c>
      <c r="H173" s="190" t="s">
        <v>274</v>
      </c>
      <c r="I173" s="190" t="s">
        <v>271</v>
      </c>
      <c r="J173" s="190" t="s">
        <v>271</v>
      </c>
      <c r="K173" s="190" t="s">
        <v>275</v>
      </c>
      <c r="L173" s="190" t="s">
        <v>276</v>
      </c>
      <c r="M173" s="190" t="s">
        <v>277</v>
      </c>
      <c r="N173" s="190" t="s">
        <v>278</v>
      </c>
      <c r="O173" s="190" t="s">
        <v>59</v>
      </c>
      <c r="P173" s="190" t="s">
        <v>271</v>
      </c>
      <c r="Q173" s="190" t="s">
        <v>271</v>
      </c>
      <c r="R173" s="190" t="s">
        <v>279</v>
      </c>
      <c r="S173" s="191">
        <v>9681.99</v>
      </c>
    </row>
    <row r="174" spans="1:19" x14ac:dyDescent="0.25">
      <c r="A174" s="190" t="s">
        <v>516</v>
      </c>
      <c r="B174" s="190" t="s">
        <v>517</v>
      </c>
      <c r="C174" s="191">
        <v>500.94</v>
      </c>
      <c r="D174" s="190" t="s">
        <v>270</v>
      </c>
      <c r="E174" s="190" t="s">
        <v>271</v>
      </c>
      <c r="F174" s="190" t="s">
        <v>272</v>
      </c>
      <c r="G174" s="190" t="s">
        <v>518</v>
      </c>
      <c r="H174" s="190" t="s">
        <v>274</v>
      </c>
      <c r="I174" s="190" t="s">
        <v>271</v>
      </c>
      <c r="J174" s="190" t="s">
        <v>271</v>
      </c>
      <c r="K174" s="190" t="s">
        <v>275</v>
      </c>
      <c r="L174" s="190" t="s">
        <v>276</v>
      </c>
      <c r="M174" s="190" t="s">
        <v>277</v>
      </c>
      <c r="N174" s="190" t="s">
        <v>278</v>
      </c>
      <c r="O174" s="190" t="s">
        <v>59</v>
      </c>
      <c r="P174" s="190" t="s">
        <v>271</v>
      </c>
      <c r="Q174" s="190" t="s">
        <v>271</v>
      </c>
      <c r="R174" s="190" t="s">
        <v>279</v>
      </c>
      <c r="S174" s="191">
        <v>477.09</v>
      </c>
    </row>
    <row r="175" spans="1:19" x14ac:dyDescent="0.25">
      <c r="A175" s="190" t="s">
        <v>519</v>
      </c>
      <c r="B175" s="190" t="s">
        <v>517</v>
      </c>
      <c r="C175" s="191">
        <v>3169.73</v>
      </c>
      <c r="D175" s="190" t="s">
        <v>270</v>
      </c>
      <c r="E175" s="190" t="s">
        <v>271</v>
      </c>
      <c r="F175" s="190" t="s">
        <v>272</v>
      </c>
      <c r="G175" s="190" t="s">
        <v>520</v>
      </c>
      <c r="H175" s="190" t="s">
        <v>274</v>
      </c>
      <c r="I175" s="190" t="s">
        <v>271</v>
      </c>
      <c r="J175" s="190" t="s">
        <v>271</v>
      </c>
      <c r="K175" s="190" t="s">
        <v>275</v>
      </c>
      <c r="L175" s="190" t="s">
        <v>276</v>
      </c>
      <c r="M175" s="190" t="s">
        <v>277</v>
      </c>
      <c r="N175" s="190" t="s">
        <v>278</v>
      </c>
      <c r="O175" s="190" t="s">
        <v>59</v>
      </c>
      <c r="P175" s="190" t="s">
        <v>271</v>
      </c>
      <c r="Q175" s="190" t="s">
        <v>271</v>
      </c>
      <c r="R175" s="190" t="s">
        <v>279</v>
      </c>
      <c r="S175" s="191">
        <v>3018.79</v>
      </c>
    </row>
    <row r="176" spans="1:19" x14ac:dyDescent="0.25">
      <c r="A176" s="190" t="s">
        <v>521</v>
      </c>
      <c r="B176" s="190" t="s">
        <v>517</v>
      </c>
      <c r="C176" s="191">
        <v>2786.86</v>
      </c>
      <c r="D176" s="190" t="s">
        <v>270</v>
      </c>
      <c r="E176" s="190" t="s">
        <v>271</v>
      </c>
      <c r="F176" s="190" t="s">
        <v>272</v>
      </c>
      <c r="G176" s="190" t="s">
        <v>522</v>
      </c>
      <c r="H176" s="190" t="s">
        <v>274</v>
      </c>
      <c r="I176" s="190" t="s">
        <v>271</v>
      </c>
      <c r="J176" s="190" t="s">
        <v>271</v>
      </c>
      <c r="K176" s="190" t="s">
        <v>275</v>
      </c>
      <c r="L176" s="190" t="s">
        <v>276</v>
      </c>
      <c r="M176" s="190" t="s">
        <v>277</v>
      </c>
      <c r="N176" s="190" t="s">
        <v>278</v>
      </c>
      <c r="O176" s="190" t="s">
        <v>59</v>
      </c>
      <c r="P176" s="190" t="s">
        <v>271</v>
      </c>
      <c r="Q176" s="190" t="s">
        <v>271</v>
      </c>
      <c r="R176" s="190" t="s">
        <v>279</v>
      </c>
      <c r="S176" s="191">
        <v>2654.15</v>
      </c>
    </row>
    <row r="177" spans="1:19" x14ac:dyDescent="0.25">
      <c r="A177" s="190" t="s">
        <v>523</v>
      </c>
      <c r="B177" s="190" t="s">
        <v>524</v>
      </c>
      <c r="C177" s="191">
        <v>8333.86</v>
      </c>
      <c r="D177" s="190" t="s">
        <v>270</v>
      </c>
      <c r="E177" s="190" t="s">
        <v>271</v>
      </c>
      <c r="F177" s="190" t="s">
        <v>272</v>
      </c>
      <c r="G177" s="190" t="s">
        <v>273</v>
      </c>
      <c r="H177" s="190" t="s">
        <v>274</v>
      </c>
      <c r="I177" s="190" t="s">
        <v>271</v>
      </c>
      <c r="J177" s="190" t="s">
        <v>271</v>
      </c>
      <c r="K177" s="190" t="s">
        <v>275</v>
      </c>
      <c r="L177" s="190" t="s">
        <v>276</v>
      </c>
      <c r="M177" s="190" t="s">
        <v>277</v>
      </c>
      <c r="N177" s="190" t="s">
        <v>278</v>
      </c>
      <c r="O177" s="190" t="s">
        <v>59</v>
      </c>
      <c r="P177" s="190" t="s">
        <v>271</v>
      </c>
      <c r="Q177" s="190" t="s">
        <v>271</v>
      </c>
      <c r="R177" s="190" t="s">
        <v>279</v>
      </c>
      <c r="S177" s="191">
        <v>7937.01</v>
      </c>
    </row>
    <row r="178" spans="1:19" x14ac:dyDescent="0.25">
      <c r="A178" s="190" t="s">
        <v>525</v>
      </c>
      <c r="B178" s="190" t="s">
        <v>524</v>
      </c>
      <c r="C178" s="191">
        <v>12455.45</v>
      </c>
      <c r="D178" s="190" t="s">
        <v>270</v>
      </c>
      <c r="E178" s="190" t="s">
        <v>271</v>
      </c>
      <c r="F178" s="190" t="s">
        <v>272</v>
      </c>
      <c r="G178" s="190" t="s">
        <v>273</v>
      </c>
      <c r="H178" s="190" t="s">
        <v>274</v>
      </c>
      <c r="I178" s="190" t="s">
        <v>271</v>
      </c>
      <c r="J178" s="190" t="s">
        <v>271</v>
      </c>
      <c r="K178" s="190" t="s">
        <v>275</v>
      </c>
      <c r="L178" s="190" t="s">
        <v>276</v>
      </c>
      <c r="M178" s="190" t="s">
        <v>277</v>
      </c>
      <c r="N178" s="190" t="s">
        <v>278</v>
      </c>
      <c r="O178" s="190" t="s">
        <v>59</v>
      </c>
      <c r="P178" s="190" t="s">
        <v>271</v>
      </c>
      <c r="Q178" s="190" t="s">
        <v>271</v>
      </c>
      <c r="R178" s="190" t="s">
        <v>279</v>
      </c>
      <c r="S178" s="191">
        <v>11862.33</v>
      </c>
    </row>
    <row r="179" spans="1:19" x14ac:dyDescent="0.25">
      <c r="A179" s="190" t="s">
        <v>526</v>
      </c>
      <c r="B179" s="190" t="s">
        <v>524</v>
      </c>
      <c r="C179" s="191">
        <v>13078.78</v>
      </c>
      <c r="D179" s="190" t="s">
        <v>270</v>
      </c>
      <c r="E179" s="190" t="s">
        <v>271</v>
      </c>
      <c r="F179" s="190" t="s">
        <v>272</v>
      </c>
      <c r="G179" s="190" t="s">
        <v>273</v>
      </c>
      <c r="H179" s="190" t="s">
        <v>274</v>
      </c>
      <c r="I179" s="190" t="s">
        <v>271</v>
      </c>
      <c r="J179" s="190" t="s">
        <v>271</v>
      </c>
      <c r="K179" s="190" t="s">
        <v>275</v>
      </c>
      <c r="L179" s="190" t="s">
        <v>276</v>
      </c>
      <c r="M179" s="190" t="s">
        <v>277</v>
      </c>
      <c r="N179" s="190" t="s">
        <v>278</v>
      </c>
      <c r="O179" s="190" t="s">
        <v>59</v>
      </c>
      <c r="P179" s="190" t="s">
        <v>271</v>
      </c>
      <c r="Q179" s="190" t="s">
        <v>271</v>
      </c>
      <c r="R179" s="190" t="s">
        <v>279</v>
      </c>
      <c r="S179" s="191">
        <v>12455.98</v>
      </c>
    </row>
    <row r="180" spans="1:19" x14ac:dyDescent="0.25">
      <c r="A180" s="190" t="s">
        <v>527</v>
      </c>
      <c r="B180" s="190" t="s">
        <v>524</v>
      </c>
      <c r="C180" s="191">
        <v>16035.2</v>
      </c>
      <c r="D180" s="190" t="s">
        <v>270</v>
      </c>
      <c r="E180" s="190" t="s">
        <v>271</v>
      </c>
      <c r="F180" s="190" t="s">
        <v>272</v>
      </c>
      <c r="G180" s="190" t="s">
        <v>273</v>
      </c>
      <c r="H180" s="190" t="s">
        <v>274</v>
      </c>
      <c r="I180" s="190" t="s">
        <v>271</v>
      </c>
      <c r="J180" s="190" t="s">
        <v>271</v>
      </c>
      <c r="K180" s="190" t="s">
        <v>275</v>
      </c>
      <c r="L180" s="190" t="s">
        <v>276</v>
      </c>
      <c r="M180" s="190" t="s">
        <v>277</v>
      </c>
      <c r="N180" s="190" t="s">
        <v>278</v>
      </c>
      <c r="O180" s="190" t="s">
        <v>59</v>
      </c>
      <c r="P180" s="190" t="s">
        <v>271</v>
      </c>
      <c r="Q180" s="190" t="s">
        <v>271</v>
      </c>
      <c r="R180" s="190" t="s">
        <v>279</v>
      </c>
      <c r="S180" s="191">
        <v>15271.62</v>
      </c>
    </row>
    <row r="181" spans="1:19" x14ac:dyDescent="0.25">
      <c r="A181" s="190" t="s">
        <v>528</v>
      </c>
      <c r="B181" s="190" t="s">
        <v>524</v>
      </c>
      <c r="C181" s="191">
        <v>15751.79</v>
      </c>
      <c r="D181" s="190" t="s">
        <v>270</v>
      </c>
      <c r="E181" s="190" t="s">
        <v>271</v>
      </c>
      <c r="F181" s="190" t="s">
        <v>272</v>
      </c>
      <c r="G181" s="190" t="s">
        <v>273</v>
      </c>
      <c r="H181" s="190" t="s">
        <v>274</v>
      </c>
      <c r="I181" s="190" t="s">
        <v>271</v>
      </c>
      <c r="J181" s="190" t="s">
        <v>271</v>
      </c>
      <c r="K181" s="190" t="s">
        <v>275</v>
      </c>
      <c r="L181" s="190" t="s">
        <v>276</v>
      </c>
      <c r="M181" s="190" t="s">
        <v>277</v>
      </c>
      <c r="N181" s="190" t="s">
        <v>278</v>
      </c>
      <c r="O181" s="190" t="s">
        <v>59</v>
      </c>
      <c r="P181" s="190" t="s">
        <v>271</v>
      </c>
      <c r="Q181" s="190" t="s">
        <v>271</v>
      </c>
      <c r="R181" s="190" t="s">
        <v>279</v>
      </c>
      <c r="S181" s="191">
        <v>15001.7</v>
      </c>
    </row>
    <row r="182" spans="1:19" x14ac:dyDescent="0.25">
      <c r="A182" s="190" t="s">
        <v>529</v>
      </c>
      <c r="B182" s="190" t="s">
        <v>524</v>
      </c>
      <c r="C182" s="191">
        <v>1410.42</v>
      </c>
      <c r="D182" s="190" t="s">
        <v>270</v>
      </c>
      <c r="E182" s="190" t="s">
        <v>271</v>
      </c>
      <c r="F182" s="190" t="s">
        <v>272</v>
      </c>
      <c r="G182" s="190" t="s">
        <v>530</v>
      </c>
      <c r="H182" s="190" t="s">
        <v>274</v>
      </c>
      <c r="I182" s="190" t="s">
        <v>271</v>
      </c>
      <c r="J182" s="190" t="s">
        <v>271</v>
      </c>
      <c r="K182" s="190" t="s">
        <v>275</v>
      </c>
      <c r="L182" s="190" t="s">
        <v>316</v>
      </c>
      <c r="M182" s="190" t="s">
        <v>277</v>
      </c>
      <c r="N182" s="190" t="s">
        <v>317</v>
      </c>
      <c r="O182" s="190" t="s">
        <v>173</v>
      </c>
      <c r="P182" s="190" t="s">
        <v>271</v>
      </c>
      <c r="Q182" s="190" t="s">
        <v>271</v>
      </c>
      <c r="R182" s="190" t="s">
        <v>279</v>
      </c>
      <c r="S182" s="191">
        <v>125.06</v>
      </c>
    </row>
    <row r="183" spans="1:19" x14ac:dyDescent="0.25">
      <c r="A183" s="190" t="s">
        <v>529</v>
      </c>
      <c r="B183" s="190" t="s">
        <v>524</v>
      </c>
      <c r="C183" s="191">
        <v>1410.42</v>
      </c>
      <c r="D183" s="190" t="s">
        <v>270</v>
      </c>
      <c r="E183" s="190" t="s">
        <v>271</v>
      </c>
      <c r="F183" s="190" t="s">
        <v>272</v>
      </c>
      <c r="G183" s="190" t="s">
        <v>531</v>
      </c>
      <c r="H183" s="190" t="s">
        <v>274</v>
      </c>
      <c r="I183" s="190" t="s">
        <v>271</v>
      </c>
      <c r="J183" s="190" t="s">
        <v>271</v>
      </c>
      <c r="K183" s="190" t="s">
        <v>275</v>
      </c>
      <c r="L183" s="190" t="s">
        <v>316</v>
      </c>
      <c r="M183" s="190" t="s">
        <v>277</v>
      </c>
      <c r="N183" s="190" t="s">
        <v>317</v>
      </c>
      <c r="O183" s="190" t="s">
        <v>173</v>
      </c>
      <c r="P183" s="190" t="s">
        <v>271</v>
      </c>
      <c r="Q183" s="190" t="s">
        <v>271</v>
      </c>
      <c r="R183" s="190" t="s">
        <v>279</v>
      </c>
      <c r="S183" s="191">
        <v>1218.2</v>
      </c>
    </row>
    <row r="184" spans="1:19" x14ac:dyDescent="0.25">
      <c r="A184" s="190" t="s">
        <v>532</v>
      </c>
      <c r="B184" s="190" t="s">
        <v>524</v>
      </c>
      <c r="C184" s="191">
        <v>5187.8</v>
      </c>
      <c r="D184" s="190" t="s">
        <v>270</v>
      </c>
      <c r="E184" s="190" t="s">
        <v>271</v>
      </c>
      <c r="F184" s="190" t="s">
        <v>272</v>
      </c>
      <c r="G184" s="190" t="s">
        <v>273</v>
      </c>
      <c r="H184" s="190" t="s">
        <v>274</v>
      </c>
      <c r="I184" s="190" t="s">
        <v>271</v>
      </c>
      <c r="J184" s="190" t="s">
        <v>271</v>
      </c>
      <c r="K184" s="190" t="s">
        <v>275</v>
      </c>
      <c r="L184" s="190" t="s">
        <v>276</v>
      </c>
      <c r="M184" s="190" t="s">
        <v>277</v>
      </c>
      <c r="N184" s="190" t="s">
        <v>278</v>
      </c>
      <c r="O184" s="190" t="s">
        <v>59</v>
      </c>
      <c r="P184" s="190" t="s">
        <v>271</v>
      </c>
      <c r="Q184" s="190" t="s">
        <v>271</v>
      </c>
      <c r="R184" s="190" t="s">
        <v>279</v>
      </c>
      <c r="S184" s="191">
        <v>4940.76</v>
      </c>
    </row>
    <row r="185" spans="1:19" x14ac:dyDescent="0.25">
      <c r="A185" s="190" t="s">
        <v>533</v>
      </c>
      <c r="B185" s="190" t="s">
        <v>524</v>
      </c>
      <c r="C185" s="191">
        <v>30555.23</v>
      </c>
      <c r="D185" s="190" t="s">
        <v>270</v>
      </c>
      <c r="E185" s="190" t="s">
        <v>271</v>
      </c>
      <c r="F185" s="190" t="s">
        <v>272</v>
      </c>
      <c r="G185" s="190" t="s">
        <v>273</v>
      </c>
      <c r="H185" s="190" t="s">
        <v>274</v>
      </c>
      <c r="I185" s="190" t="s">
        <v>271</v>
      </c>
      <c r="J185" s="190" t="s">
        <v>271</v>
      </c>
      <c r="K185" s="190" t="s">
        <v>275</v>
      </c>
      <c r="L185" s="190" t="s">
        <v>276</v>
      </c>
      <c r="M185" s="190" t="s">
        <v>277</v>
      </c>
      <c r="N185" s="190" t="s">
        <v>278</v>
      </c>
      <c r="O185" s="190" t="s">
        <v>59</v>
      </c>
      <c r="P185" s="190" t="s">
        <v>271</v>
      </c>
      <c r="Q185" s="190" t="s">
        <v>271</v>
      </c>
      <c r="R185" s="190" t="s">
        <v>279</v>
      </c>
      <c r="S185" s="191">
        <v>29100.22</v>
      </c>
    </row>
    <row r="186" spans="1:19" x14ac:dyDescent="0.25">
      <c r="A186" s="190" t="s">
        <v>534</v>
      </c>
      <c r="B186" s="190" t="s">
        <v>517</v>
      </c>
      <c r="C186" s="191">
        <v>5565.33</v>
      </c>
      <c r="D186" s="190" t="s">
        <v>270</v>
      </c>
      <c r="E186" s="190" t="s">
        <v>271</v>
      </c>
      <c r="F186" s="190" t="s">
        <v>272</v>
      </c>
      <c r="G186" s="190" t="s">
        <v>273</v>
      </c>
      <c r="H186" s="190" t="s">
        <v>274</v>
      </c>
      <c r="I186" s="190" t="s">
        <v>271</v>
      </c>
      <c r="J186" s="190" t="s">
        <v>271</v>
      </c>
      <c r="K186" s="190" t="s">
        <v>275</v>
      </c>
      <c r="L186" s="190" t="s">
        <v>276</v>
      </c>
      <c r="M186" s="190" t="s">
        <v>277</v>
      </c>
      <c r="N186" s="190" t="s">
        <v>278</v>
      </c>
      <c r="O186" s="190" t="s">
        <v>59</v>
      </c>
      <c r="P186" s="190" t="s">
        <v>271</v>
      </c>
      <c r="Q186" s="190" t="s">
        <v>271</v>
      </c>
      <c r="R186" s="190" t="s">
        <v>279</v>
      </c>
      <c r="S186" s="191">
        <v>5300.31</v>
      </c>
    </row>
    <row r="187" spans="1:19" x14ac:dyDescent="0.25">
      <c r="A187" s="190" t="s">
        <v>535</v>
      </c>
      <c r="B187" s="190" t="s">
        <v>517</v>
      </c>
      <c r="C187" s="191">
        <v>20552.71</v>
      </c>
      <c r="D187" s="190" t="s">
        <v>270</v>
      </c>
      <c r="E187" s="190" t="s">
        <v>271</v>
      </c>
      <c r="F187" s="190" t="s">
        <v>272</v>
      </c>
      <c r="G187" s="190" t="s">
        <v>273</v>
      </c>
      <c r="H187" s="190" t="s">
        <v>274</v>
      </c>
      <c r="I187" s="190" t="s">
        <v>271</v>
      </c>
      <c r="J187" s="190" t="s">
        <v>271</v>
      </c>
      <c r="K187" s="190" t="s">
        <v>275</v>
      </c>
      <c r="L187" s="190" t="s">
        <v>276</v>
      </c>
      <c r="M187" s="190" t="s">
        <v>277</v>
      </c>
      <c r="N187" s="190" t="s">
        <v>278</v>
      </c>
      <c r="O187" s="190" t="s">
        <v>59</v>
      </c>
      <c r="P187" s="190" t="s">
        <v>271</v>
      </c>
      <c r="Q187" s="190" t="s">
        <v>271</v>
      </c>
      <c r="R187" s="190" t="s">
        <v>279</v>
      </c>
      <c r="S187" s="191">
        <v>19574.009999999998</v>
      </c>
    </row>
    <row r="188" spans="1:19" x14ac:dyDescent="0.25">
      <c r="A188" s="190" t="s">
        <v>536</v>
      </c>
      <c r="B188" s="190" t="s">
        <v>537</v>
      </c>
      <c r="C188" s="191">
        <v>485.69</v>
      </c>
      <c r="D188" s="190" t="s">
        <v>270</v>
      </c>
      <c r="E188" s="190" t="s">
        <v>271</v>
      </c>
      <c r="F188" s="190" t="s">
        <v>272</v>
      </c>
      <c r="G188" s="190" t="s">
        <v>538</v>
      </c>
      <c r="H188" s="190" t="s">
        <v>274</v>
      </c>
      <c r="I188" s="190" t="s">
        <v>271</v>
      </c>
      <c r="J188" s="190" t="s">
        <v>271</v>
      </c>
      <c r="K188" s="190" t="s">
        <v>275</v>
      </c>
      <c r="L188" s="190" t="s">
        <v>295</v>
      </c>
      <c r="M188" s="190" t="s">
        <v>277</v>
      </c>
      <c r="N188" s="190" t="s">
        <v>296</v>
      </c>
      <c r="O188" s="190" t="s">
        <v>203</v>
      </c>
      <c r="P188" s="190" t="s">
        <v>271</v>
      </c>
      <c r="Q188" s="190" t="s">
        <v>271</v>
      </c>
      <c r="R188" s="190" t="s">
        <v>279</v>
      </c>
      <c r="S188" s="191">
        <v>462.56</v>
      </c>
    </row>
    <row r="189" spans="1:19" x14ac:dyDescent="0.25">
      <c r="A189" s="190" t="s">
        <v>539</v>
      </c>
      <c r="B189" s="190" t="s">
        <v>537</v>
      </c>
      <c r="C189" s="191">
        <v>5187.83</v>
      </c>
      <c r="D189" s="190" t="s">
        <v>270</v>
      </c>
      <c r="E189" s="190" t="s">
        <v>271</v>
      </c>
      <c r="F189" s="190" t="s">
        <v>272</v>
      </c>
      <c r="G189" s="190" t="s">
        <v>273</v>
      </c>
      <c r="H189" s="190" t="s">
        <v>274</v>
      </c>
      <c r="I189" s="190" t="s">
        <v>271</v>
      </c>
      <c r="J189" s="190" t="s">
        <v>271</v>
      </c>
      <c r="K189" s="190" t="s">
        <v>275</v>
      </c>
      <c r="L189" s="190" t="s">
        <v>276</v>
      </c>
      <c r="M189" s="190" t="s">
        <v>277</v>
      </c>
      <c r="N189" s="190" t="s">
        <v>278</v>
      </c>
      <c r="O189" s="190" t="s">
        <v>59</v>
      </c>
      <c r="P189" s="190" t="s">
        <v>271</v>
      </c>
      <c r="Q189" s="190" t="s">
        <v>271</v>
      </c>
      <c r="R189" s="190" t="s">
        <v>279</v>
      </c>
      <c r="S189" s="191">
        <v>4940.79</v>
      </c>
    </row>
    <row r="190" spans="1:19" x14ac:dyDescent="0.25">
      <c r="A190" s="190" t="s">
        <v>540</v>
      </c>
      <c r="B190" s="190" t="s">
        <v>537</v>
      </c>
      <c r="C190" s="191">
        <v>18646.580000000002</v>
      </c>
      <c r="D190" s="190" t="s">
        <v>270</v>
      </c>
      <c r="E190" s="190" t="s">
        <v>271</v>
      </c>
      <c r="F190" s="190" t="s">
        <v>272</v>
      </c>
      <c r="G190" s="190" t="s">
        <v>541</v>
      </c>
      <c r="H190" s="190" t="s">
        <v>274</v>
      </c>
      <c r="I190" s="190" t="s">
        <v>271</v>
      </c>
      <c r="J190" s="190" t="s">
        <v>271</v>
      </c>
      <c r="K190" s="190" t="s">
        <v>275</v>
      </c>
      <c r="L190" s="190" t="s">
        <v>276</v>
      </c>
      <c r="M190" s="190" t="s">
        <v>277</v>
      </c>
      <c r="N190" s="190" t="s">
        <v>278</v>
      </c>
      <c r="O190" s="190" t="s">
        <v>59</v>
      </c>
      <c r="P190" s="190" t="s">
        <v>271</v>
      </c>
      <c r="Q190" s="190" t="s">
        <v>271</v>
      </c>
      <c r="R190" s="190" t="s">
        <v>279</v>
      </c>
      <c r="S190" s="191">
        <v>958.8</v>
      </c>
    </row>
    <row r="191" spans="1:19" x14ac:dyDescent="0.25">
      <c r="A191" s="190" t="s">
        <v>540</v>
      </c>
      <c r="B191" s="190" t="s">
        <v>537</v>
      </c>
      <c r="C191" s="191">
        <v>18646.580000000002</v>
      </c>
      <c r="D191" s="190" t="s">
        <v>270</v>
      </c>
      <c r="E191" s="190" t="s">
        <v>271</v>
      </c>
      <c r="F191" s="190" t="s">
        <v>272</v>
      </c>
      <c r="G191" s="190" t="s">
        <v>273</v>
      </c>
      <c r="H191" s="190" t="s">
        <v>274</v>
      </c>
      <c r="I191" s="190" t="s">
        <v>271</v>
      </c>
      <c r="J191" s="190" t="s">
        <v>271</v>
      </c>
      <c r="K191" s="190" t="s">
        <v>275</v>
      </c>
      <c r="L191" s="190" t="s">
        <v>276</v>
      </c>
      <c r="M191" s="190" t="s">
        <v>277</v>
      </c>
      <c r="N191" s="190" t="s">
        <v>278</v>
      </c>
      <c r="O191" s="190" t="s">
        <v>59</v>
      </c>
      <c r="P191" s="190" t="s">
        <v>271</v>
      </c>
      <c r="Q191" s="190" t="s">
        <v>271</v>
      </c>
      <c r="R191" s="190" t="s">
        <v>279</v>
      </c>
      <c r="S191" s="191">
        <v>16799.849999999999</v>
      </c>
    </row>
    <row r="192" spans="1:19" x14ac:dyDescent="0.25">
      <c r="A192" s="190" t="s">
        <v>542</v>
      </c>
      <c r="B192" s="190" t="s">
        <v>543</v>
      </c>
      <c r="C192" s="191">
        <v>8837.23</v>
      </c>
      <c r="D192" s="190" t="s">
        <v>270</v>
      </c>
      <c r="E192" s="190" t="s">
        <v>271</v>
      </c>
      <c r="F192" s="190" t="s">
        <v>272</v>
      </c>
      <c r="G192" s="190" t="s">
        <v>273</v>
      </c>
      <c r="H192" s="190" t="s">
        <v>274</v>
      </c>
      <c r="I192" s="190" t="s">
        <v>271</v>
      </c>
      <c r="J192" s="190" t="s">
        <v>271</v>
      </c>
      <c r="K192" s="190" t="s">
        <v>275</v>
      </c>
      <c r="L192" s="190" t="s">
        <v>276</v>
      </c>
      <c r="M192" s="190" t="s">
        <v>277</v>
      </c>
      <c r="N192" s="190" t="s">
        <v>278</v>
      </c>
      <c r="O192" s="190" t="s">
        <v>59</v>
      </c>
      <c r="P192" s="190" t="s">
        <v>271</v>
      </c>
      <c r="Q192" s="190" t="s">
        <v>271</v>
      </c>
      <c r="R192" s="190" t="s">
        <v>279</v>
      </c>
      <c r="S192" s="191">
        <v>8416.41</v>
      </c>
    </row>
    <row r="193" spans="1:19" x14ac:dyDescent="0.25">
      <c r="A193" s="190" t="s">
        <v>544</v>
      </c>
      <c r="B193" s="190" t="s">
        <v>543</v>
      </c>
      <c r="C193" s="191">
        <v>19337.23</v>
      </c>
      <c r="D193" s="190" t="s">
        <v>270</v>
      </c>
      <c r="E193" s="190" t="s">
        <v>271</v>
      </c>
      <c r="F193" s="190" t="s">
        <v>272</v>
      </c>
      <c r="G193" s="190" t="s">
        <v>273</v>
      </c>
      <c r="H193" s="190" t="s">
        <v>274</v>
      </c>
      <c r="I193" s="190" t="s">
        <v>271</v>
      </c>
      <c r="J193" s="190" t="s">
        <v>271</v>
      </c>
      <c r="K193" s="190" t="s">
        <v>275</v>
      </c>
      <c r="L193" s="190" t="s">
        <v>276</v>
      </c>
      <c r="M193" s="190" t="s">
        <v>277</v>
      </c>
      <c r="N193" s="190" t="s">
        <v>278</v>
      </c>
      <c r="O193" s="190" t="s">
        <v>59</v>
      </c>
      <c r="P193" s="190" t="s">
        <v>271</v>
      </c>
      <c r="Q193" s="190" t="s">
        <v>271</v>
      </c>
      <c r="R193" s="190" t="s">
        <v>279</v>
      </c>
      <c r="S193" s="191">
        <v>17666.05</v>
      </c>
    </row>
    <row r="194" spans="1:19" x14ac:dyDescent="0.25">
      <c r="A194" s="190" t="s">
        <v>545</v>
      </c>
      <c r="B194" s="190" t="s">
        <v>543</v>
      </c>
      <c r="C194" s="191">
        <v>18737.55</v>
      </c>
      <c r="D194" s="190" t="s">
        <v>270</v>
      </c>
      <c r="E194" s="190" t="s">
        <v>271</v>
      </c>
      <c r="F194" s="190" t="s">
        <v>272</v>
      </c>
      <c r="G194" s="190" t="s">
        <v>273</v>
      </c>
      <c r="H194" s="190" t="s">
        <v>274</v>
      </c>
      <c r="I194" s="190" t="s">
        <v>271</v>
      </c>
      <c r="J194" s="190" t="s">
        <v>271</v>
      </c>
      <c r="K194" s="190" t="s">
        <v>275</v>
      </c>
      <c r="L194" s="190" t="s">
        <v>276</v>
      </c>
      <c r="M194" s="190" t="s">
        <v>277</v>
      </c>
      <c r="N194" s="190" t="s">
        <v>278</v>
      </c>
      <c r="O194" s="190" t="s">
        <v>59</v>
      </c>
      <c r="P194" s="190" t="s">
        <v>271</v>
      </c>
      <c r="Q194" s="190" t="s">
        <v>271</v>
      </c>
      <c r="R194" s="190" t="s">
        <v>279</v>
      </c>
      <c r="S194" s="191">
        <v>17532.64</v>
      </c>
    </row>
    <row r="195" spans="1:19" x14ac:dyDescent="0.25">
      <c r="A195" s="190" t="s">
        <v>546</v>
      </c>
      <c r="B195" s="190" t="s">
        <v>543</v>
      </c>
      <c r="C195" s="191">
        <v>23183.82</v>
      </c>
      <c r="D195" s="190" t="s">
        <v>270</v>
      </c>
      <c r="E195" s="190" t="s">
        <v>271</v>
      </c>
      <c r="F195" s="190" t="s">
        <v>272</v>
      </c>
      <c r="G195" s="190" t="s">
        <v>273</v>
      </c>
      <c r="H195" s="190" t="s">
        <v>274</v>
      </c>
      <c r="I195" s="190" t="s">
        <v>271</v>
      </c>
      <c r="J195" s="190" t="s">
        <v>271</v>
      </c>
      <c r="K195" s="190" t="s">
        <v>275</v>
      </c>
      <c r="L195" s="190" t="s">
        <v>276</v>
      </c>
      <c r="M195" s="190" t="s">
        <v>277</v>
      </c>
      <c r="N195" s="190" t="s">
        <v>278</v>
      </c>
      <c r="O195" s="190" t="s">
        <v>59</v>
      </c>
      <c r="P195" s="190" t="s">
        <v>271</v>
      </c>
      <c r="Q195" s="190" t="s">
        <v>271</v>
      </c>
      <c r="R195" s="190" t="s">
        <v>279</v>
      </c>
      <c r="S195" s="191">
        <v>21954.77</v>
      </c>
    </row>
    <row r="196" spans="1:19" x14ac:dyDescent="0.25">
      <c r="A196" s="190" t="s">
        <v>547</v>
      </c>
      <c r="B196" s="190" t="s">
        <v>543</v>
      </c>
      <c r="C196" s="191">
        <v>21837.88</v>
      </c>
      <c r="D196" s="190" t="s">
        <v>270</v>
      </c>
      <c r="E196" s="190" t="s">
        <v>271</v>
      </c>
      <c r="F196" s="190" t="s">
        <v>272</v>
      </c>
      <c r="G196" s="190" t="s">
        <v>273</v>
      </c>
      <c r="H196" s="190" t="s">
        <v>274</v>
      </c>
      <c r="I196" s="190" t="s">
        <v>271</v>
      </c>
      <c r="J196" s="190" t="s">
        <v>271</v>
      </c>
      <c r="K196" s="190" t="s">
        <v>275</v>
      </c>
      <c r="L196" s="190" t="s">
        <v>276</v>
      </c>
      <c r="M196" s="190" t="s">
        <v>277</v>
      </c>
      <c r="N196" s="190" t="s">
        <v>278</v>
      </c>
      <c r="O196" s="190" t="s">
        <v>59</v>
      </c>
      <c r="P196" s="190" t="s">
        <v>271</v>
      </c>
      <c r="Q196" s="190" t="s">
        <v>271</v>
      </c>
      <c r="R196" s="190" t="s">
        <v>279</v>
      </c>
      <c r="S196" s="191">
        <v>20172.68</v>
      </c>
    </row>
    <row r="197" spans="1:19" x14ac:dyDescent="0.25">
      <c r="A197" s="190" t="s">
        <v>548</v>
      </c>
      <c r="B197" s="190" t="s">
        <v>543</v>
      </c>
      <c r="C197" s="191">
        <v>735.37</v>
      </c>
      <c r="D197" s="190" t="s">
        <v>270</v>
      </c>
      <c r="E197" s="190" t="s">
        <v>271</v>
      </c>
      <c r="F197" s="190" t="s">
        <v>272</v>
      </c>
      <c r="G197" s="190" t="s">
        <v>549</v>
      </c>
      <c r="H197" s="190" t="s">
        <v>274</v>
      </c>
      <c r="I197" s="190" t="s">
        <v>271</v>
      </c>
      <c r="J197" s="190" t="s">
        <v>271</v>
      </c>
      <c r="K197" s="190" t="s">
        <v>275</v>
      </c>
      <c r="L197" s="190" t="s">
        <v>316</v>
      </c>
      <c r="M197" s="190" t="s">
        <v>277</v>
      </c>
      <c r="N197" s="190" t="s">
        <v>317</v>
      </c>
      <c r="O197" s="190" t="s">
        <v>173</v>
      </c>
      <c r="P197" s="190" t="s">
        <v>271</v>
      </c>
      <c r="Q197" s="190" t="s">
        <v>271</v>
      </c>
      <c r="R197" s="190" t="s">
        <v>279</v>
      </c>
      <c r="S197" s="191">
        <v>337.68</v>
      </c>
    </row>
    <row r="198" spans="1:19" x14ac:dyDescent="0.25">
      <c r="A198" s="190" t="s">
        <v>548</v>
      </c>
      <c r="B198" s="190" t="s">
        <v>543</v>
      </c>
      <c r="C198" s="191">
        <v>735.37</v>
      </c>
      <c r="D198" s="190" t="s">
        <v>270</v>
      </c>
      <c r="E198" s="190" t="s">
        <v>271</v>
      </c>
      <c r="F198" s="190" t="s">
        <v>272</v>
      </c>
      <c r="G198" s="190" t="s">
        <v>550</v>
      </c>
      <c r="H198" s="190" t="s">
        <v>274</v>
      </c>
      <c r="I198" s="190" t="s">
        <v>271</v>
      </c>
      <c r="J198" s="190" t="s">
        <v>271</v>
      </c>
      <c r="K198" s="190" t="s">
        <v>275</v>
      </c>
      <c r="L198" s="190" t="s">
        <v>316</v>
      </c>
      <c r="M198" s="190" t="s">
        <v>277</v>
      </c>
      <c r="N198" s="190" t="s">
        <v>317</v>
      </c>
      <c r="O198" s="190" t="s">
        <v>173</v>
      </c>
      <c r="P198" s="190" t="s">
        <v>271</v>
      </c>
      <c r="Q198" s="190" t="s">
        <v>271</v>
      </c>
      <c r="R198" s="190" t="s">
        <v>279</v>
      </c>
      <c r="S198" s="191">
        <v>237.62</v>
      </c>
    </row>
    <row r="199" spans="1:19" x14ac:dyDescent="0.25">
      <c r="A199" s="190" t="s">
        <v>548</v>
      </c>
      <c r="B199" s="190" t="s">
        <v>543</v>
      </c>
      <c r="C199" s="191">
        <v>735.37</v>
      </c>
      <c r="D199" s="190" t="s">
        <v>270</v>
      </c>
      <c r="E199" s="190" t="s">
        <v>271</v>
      </c>
      <c r="F199" s="190" t="s">
        <v>272</v>
      </c>
      <c r="G199" s="190" t="s">
        <v>551</v>
      </c>
      <c r="H199" s="190" t="s">
        <v>274</v>
      </c>
      <c r="I199" s="190" t="s">
        <v>271</v>
      </c>
      <c r="J199" s="190" t="s">
        <v>271</v>
      </c>
      <c r="K199" s="190" t="s">
        <v>275</v>
      </c>
      <c r="L199" s="190" t="s">
        <v>316</v>
      </c>
      <c r="M199" s="190" t="s">
        <v>277</v>
      </c>
      <c r="N199" s="190" t="s">
        <v>317</v>
      </c>
      <c r="O199" s="190" t="s">
        <v>173</v>
      </c>
      <c r="P199" s="190" t="s">
        <v>271</v>
      </c>
      <c r="Q199" s="190" t="s">
        <v>271</v>
      </c>
      <c r="R199" s="190" t="s">
        <v>279</v>
      </c>
      <c r="S199" s="191">
        <v>125.06</v>
      </c>
    </row>
    <row r="200" spans="1:19" x14ac:dyDescent="0.25">
      <c r="A200" s="190" t="s">
        <v>552</v>
      </c>
      <c r="B200" s="190" t="s">
        <v>543</v>
      </c>
      <c r="C200" s="191">
        <v>1075.51</v>
      </c>
      <c r="D200" s="190" t="s">
        <v>270</v>
      </c>
      <c r="E200" s="190" t="s">
        <v>271</v>
      </c>
      <c r="F200" s="190" t="s">
        <v>272</v>
      </c>
      <c r="G200" s="190" t="s">
        <v>553</v>
      </c>
      <c r="H200" s="190" t="s">
        <v>274</v>
      </c>
      <c r="I200" s="190" t="s">
        <v>271</v>
      </c>
      <c r="J200" s="190" t="s">
        <v>271</v>
      </c>
      <c r="K200" s="190" t="s">
        <v>275</v>
      </c>
      <c r="L200" s="190" t="s">
        <v>276</v>
      </c>
      <c r="M200" s="190" t="s">
        <v>277</v>
      </c>
      <c r="N200" s="190" t="s">
        <v>278</v>
      </c>
      <c r="O200" s="190" t="s">
        <v>59</v>
      </c>
      <c r="P200" s="190" t="s">
        <v>271</v>
      </c>
      <c r="Q200" s="190" t="s">
        <v>271</v>
      </c>
      <c r="R200" s="190" t="s">
        <v>279</v>
      </c>
      <c r="S200" s="191">
        <v>500.24</v>
      </c>
    </row>
    <row r="201" spans="1:19" x14ac:dyDescent="0.25">
      <c r="A201" s="190" t="s">
        <v>552</v>
      </c>
      <c r="B201" s="190" t="s">
        <v>543</v>
      </c>
      <c r="C201" s="191">
        <v>1075.51</v>
      </c>
      <c r="D201" s="190" t="s">
        <v>270</v>
      </c>
      <c r="E201" s="190" t="s">
        <v>271</v>
      </c>
      <c r="F201" s="190" t="s">
        <v>272</v>
      </c>
      <c r="G201" s="190" t="s">
        <v>554</v>
      </c>
      <c r="H201" s="190" t="s">
        <v>274</v>
      </c>
      <c r="I201" s="190" t="s">
        <v>271</v>
      </c>
      <c r="J201" s="190" t="s">
        <v>271</v>
      </c>
      <c r="K201" s="190" t="s">
        <v>275</v>
      </c>
      <c r="L201" s="190" t="s">
        <v>276</v>
      </c>
      <c r="M201" s="190" t="s">
        <v>277</v>
      </c>
      <c r="N201" s="190" t="s">
        <v>278</v>
      </c>
      <c r="O201" s="190" t="s">
        <v>59</v>
      </c>
      <c r="P201" s="190" t="s">
        <v>271</v>
      </c>
      <c r="Q201" s="190" t="s">
        <v>271</v>
      </c>
      <c r="R201" s="190" t="s">
        <v>279</v>
      </c>
      <c r="S201" s="191">
        <v>524.05999999999995</v>
      </c>
    </row>
    <row r="202" spans="1:19" x14ac:dyDescent="0.25">
      <c r="A202" s="190" t="s">
        <v>555</v>
      </c>
      <c r="B202" s="190" t="s">
        <v>543</v>
      </c>
      <c r="C202" s="191">
        <v>5455.68</v>
      </c>
      <c r="D202" s="190" t="s">
        <v>270</v>
      </c>
      <c r="E202" s="190" t="s">
        <v>271</v>
      </c>
      <c r="F202" s="190" t="s">
        <v>272</v>
      </c>
      <c r="G202" s="190" t="s">
        <v>273</v>
      </c>
      <c r="H202" s="190" t="s">
        <v>274</v>
      </c>
      <c r="I202" s="190" t="s">
        <v>271</v>
      </c>
      <c r="J202" s="190" t="s">
        <v>271</v>
      </c>
      <c r="K202" s="190" t="s">
        <v>275</v>
      </c>
      <c r="L202" s="190" t="s">
        <v>276</v>
      </c>
      <c r="M202" s="190" t="s">
        <v>277</v>
      </c>
      <c r="N202" s="190" t="s">
        <v>278</v>
      </c>
      <c r="O202" s="190" t="s">
        <v>59</v>
      </c>
      <c r="P202" s="190" t="s">
        <v>271</v>
      </c>
      <c r="Q202" s="190" t="s">
        <v>271</v>
      </c>
      <c r="R202" s="190" t="s">
        <v>279</v>
      </c>
      <c r="S202" s="191">
        <v>5195.8900000000003</v>
      </c>
    </row>
    <row r="203" spans="1:19" x14ac:dyDescent="0.25">
      <c r="A203" s="190" t="s">
        <v>556</v>
      </c>
      <c r="B203" s="190" t="s">
        <v>543</v>
      </c>
      <c r="C203" s="191">
        <v>36774.339999999997</v>
      </c>
      <c r="D203" s="190" t="s">
        <v>270</v>
      </c>
      <c r="E203" s="190" t="s">
        <v>271</v>
      </c>
      <c r="F203" s="190" t="s">
        <v>272</v>
      </c>
      <c r="G203" s="190" t="s">
        <v>273</v>
      </c>
      <c r="H203" s="190" t="s">
        <v>274</v>
      </c>
      <c r="I203" s="190" t="s">
        <v>271</v>
      </c>
      <c r="J203" s="190" t="s">
        <v>271</v>
      </c>
      <c r="K203" s="190" t="s">
        <v>275</v>
      </c>
      <c r="L203" s="190" t="s">
        <v>276</v>
      </c>
      <c r="M203" s="190" t="s">
        <v>277</v>
      </c>
      <c r="N203" s="190" t="s">
        <v>278</v>
      </c>
      <c r="O203" s="190" t="s">
        <v>59</v>
      </c>
      <c r="P203" s="190" t="s">
        <v>271</v>
      </c>
      <c r="Q203" s="190" t="s">
        <v>271</v>
      </c>
      <c r="R203" s="190" t="s">
        <v>279</v>
      </c>
      <c r="S203" s="191">
        <v>34673</v>
      </c>
    </row>
    <row r="204" spans="1:19" x14ac:dyDescent="0.25">
      <c r="A204" s="190" t="s">
        <v>557</v>
      </c>
      <c r="B204" s="190" t="s">
        <v>558</v>
      </c>
      <c r="C204" s="191">
        <v>5245.95</v>
      </c>
      <c r="D204" s="190" t="s">
        <v>270</v>
      </c>
      <c r="E204" s="190" t="s">
        <v>271</v>
      </c>
      <c r="F204" s="190" t="s">
        <v>272</v>
      </c>
      <c r="G204" s="190" t="s">
        <v>273</v>
      </c>
      <c r="H204" s="190" t="s">
        <v>274</v>
      </c>
      <c r="I204" s="190" t="s">
        <v>271</v>
      </c>
      <c r="J204" s="190" t="s">
        <v>271</v>
      </c>
      <c r="K204" s="190" t="s">
        <v>275</v>
      </c>
      <c r="L204" s="190" t="s">
        <v>276</v>
      </c>
      <c r="M204" s="190" t="s">
        <v>277</v>
      </c>
      <c r="N204" s="190" t="s">
        <v>278</v>
      </c>
      <c r="O204" s="190" t="s">
        <v>59</v>
      </c>
      <c r="P204" s="190" t="s">
        <v>271</v>
      </c>
      <c r="Q204" s="190" t="s">
        <v>271</v>
      </c>
      <c r="R204" s="190" t="s">
        <v>279</v>
      </c>
      <c r="S204" s="191">
        <v>4996.1400000000003</v>
      </c>
    </row>
    <row r="205" spans="1:19" x14ac:dyDescent="0.25">
      <c r="A205" s="190" t="s">
        <v>559</v>
      </c>
      <c r="B205" s="190" t="s">
        <v>560</v>
      </c>
      <c r="C205" s="191">
        <v>19822.14</v>
      </c>
      <c r="D205" s="190" t="s">
        <v>270</v>
      </c>
      <c r="E205" s="190" t="s">
        <v>271</v>
      </c>
      <c r="F205" s="190" t="s">
        <v>272</v>
      </c>
      <c r="G205" s="190" t="s">
        <v>273</v>
      </c>
      <c r="H205" s="190" t="s">
        <v>274</v>
      </c>
      <c r="I205" s="190" t="s">
        <v>271</v>
      </c>
      <c r="J205" s="190" t="s">
        <v>271</v>
      </c>
      <c r="K205" s="190" t="s">
        <v>275</v>
      </c>
      <c r="L205" s="190" t="s">
        <v>276</v>
      </c>
      <c r="M205" s="190" t="s">
        <v>277</v>
      </c>
      <c r="N205" s="190" t="s">
        <v>278</v>
      </c>
      <c r="O205" s="190" t="s">
        <v>59</v>
      </c>
      <c r="P205" s="190" t="s">
        <v>271</v>
      </c>
      <c r="Q205" s="190" t="s">
        <v>271</v>
      </c>
      <c r="R205" s="190" t="s">
        <v>279</v>
      </c>
      <c r="S205" s="191">
        <v>18088.02</v>
      </c>
    </row>
    <row r="206" spans="1:19" x14ac:dyDescent="0.25">
      <c r="A206" s="190" t="s">
        <v>561</v>
      </c>
      <c r="B206" s="190" t="s">
        <v>560</v>
      </c>
      <c r="C206" s="191">
        <v>698.5</v>
      </c>
      <c r="D206" s="190" t="s">
        <v>270</v>
      </c>
      <c r="E206" s="190" t="s">
        <v>271</v>
      </c>
      <c r="F206" s="190" t="s">
        <v>272</v>
      </c>
      <c r="G206" s="190" t="s">
        <v>273</v>
      </c>
      <c r="H206" s="190" t="s">
        <v>274</v>
      </c>
      <c r="I206" s="190" t="s">
        <v>271</v>
      </c>
      <c r="J206" s="190" t="s">
        <v>271</v>
      </c>
      <c r="K206" s="190" t="s">
        <v>275</v>
      </c>
      <c r="L206" s="190" t="s">
        <v>276</v>
      </c>
      <c r="M206" s="190" t="s">
        <v>277</v>
      </c>
      <c r="N206" s="190" t="s">
        <v>278</v>
      </c>
      <c r="O206" s="190" t="s">
        <v>59</v>
      </c>
      <c r="P206" s="190" t="s">
        <v>271</v>
      </c>
      <c r="Q206" s="190" t="s">
        <v>271</v>
      </c>
      <c r="R206" s="190" t="s">
        <v>279</v>
      </c>
      <c r="S206" s="191">
        <v>665.24</v>
      </c>
    </row>
    <row r="207" spans="1:19" x14ac:dyDescent="0.25">
      <c r="A207" s="190" t="s">
        <v>562</v>
      </c>
      <c r="B207" s="190" t="s">
        <v>560</v>
      </c>
      <c r="C207" s="191">
        <v>5813.16</v>
      </c>
      <c r="D207" s="190" t="s">
        <v>270</v>
      </c>
      <c r="E207" s="190" t="s">
        <v>271</v>
      </c>
      <c r="F207" s="190" t="s">
        <v>272</v>
      </c>
      <c r="G207" s="190" t="s">
        <v>563</v>
      </c>
      <c r="H207" s="190" t="s">
        <v>274</v>
      </c>
      <c r="I207" s="190" t="s">
        <v>271</v>
      </c>
      <c r="J207" s="190" t="s">
        <v>271</v>
      </c>
      <c r="K207" s="190" t="s">
        <v>275</v>
      </c>
      <c r="L207" s="190" t="s">
        <v>276</v>
      </c>
      <c r="M207" s="190" t="s">
        <v>277</v>
      </c>
      <c r="N207" s="190" t="s">
        <v>278</v>
      </c>
      <c r="O207" s="190" t="s">
        <v>59</v>
      </c>
      <c r="P207" s="190" t="s">
        <v>271</v>
      </c>
      <c r="Q207" s="190" t="s">
        <v>271</v>
      </c>
      <c r="R207" s="190" t="s">
        <v>279</v>
      </c>
      <c r="S207" s="191">
        <v>5536.34</v>
      </c>
    </row>
    <row r="208" spans="1:19" x14ac:dyDescent="0.25">
      <c r="A208" s="190" t="s">
        <v>564</v>
      </c>
      <c r="B208" s="190" t="s">
        <v>560</v>
      </c>
      <c r="C208" s="191">
        <v>18126.3</v>
      </c>
      <c r="D208" s="190" t="s">
        <v>270</v>
      </c>
      <c r="E208" s="190" t="s">
        <v>271</v>
      </c>
      <c r="F208" s="190" t="s">
        <v>272</v>
      </c>
      <c r="G208" s="190" t="s">
        <v>273</v>
      </c>
      <c r="H208" s="190" t="s">
        <v>274</v>
      </c>
      <c r="I208" s="190" t="s">
        <v>271</v>
      </c>
      <c r="J208" s="190" t="s">
        <v>271</v>
      </c>
      <c r="K208" s="190" t="s">
        <v>275</v>
      </c>
      <c r="L208" s="190" t="s">
        <v>276</v>
      </c>
      <c r="M208" s="190" t="s">
        <v>277</v>
      </c>
      <c r="N208" s="190" t="s">
        <v>278</v>
      </c>
      <c r="O208" s="190" t="s">
        <v>59</v>
      </c>
      <c r="P208" s="190" t="s">
        <v>271</v>
      </c>
      <c r="Q208" s="190" t="s">
        <v>271</v>
      </c>
      <c r="R208" s="190" t="s">
        <v>279</v>
      </c>
      <c r="S208" s="191">
        <v>15210.04</v>
      </c>
    </row>
    <row r="209" spans="1:19" x14ac:dyDescent="0.25">
      <c r="A209" s="190" t="s">
        <v>565</v>
      </c>
      <c r="B209" s="190" t="s">
        <v>566</v>
      </c>
      <c r="C209" s="191">
        <v>5078.16</v>
      </c>
      <c r="D209" s="190" t="s">
        <v>270</v>
      </c>
      <c r="E209" s="190" t="s">
        <v>271</v>
      </c>
      <c r="F209" s="190" t="s">
        <v>272</v>
      </c>
      <c r="G209" s="190" t="s">
        <v>273</v>
      </c>
      <c r="H209" s="190" t="s">
        <v>274</v>
      </c>
      <c r="I209" s="190" t="s">
        <v>271</v>
      </c>
      <c r="J209" s="190" t="s">
        <v>271</v>
      </c>
      <c r="K209" s="190" t="s">
        <v>275</v>
      </c>
      <c r="L209" s="190" t="s">
        <v>276</v>
      </c>
      <c r="M209" s="190" t="s">
        <v>277</v>
      </c>
      <c r="N209" s="190" t="s">
        <v>278</v>
      </c>
      <c r="O209" s="190" t="s">
        <v>59</v>
      </c>
      <c r="P209" s="190" t="s">
        <v>271</v>
      </c>
      <c r="Q209" s="190" t="s">
        <v>271</v>
      </c>
      <c r="R209" s="190" t="s">
        <v>279</v>
      </c>
      <c r="S209" s="191">
        <v>4836.34</v>
      </c>
    </row>
    <row r="210" spans="1:19" x14ac:dyDescent="0.25">
      <c r="A210" s="190" t="s">
        <v>567</v>
      </c>
      <c r="B210" s="190" t="s">
        <v>568</v>
      </c>
      <c r="C210" s="191">
        <v>20223.54</v>
      </c>
      <c r="D210" s="190" t="s">
        <v>270</v>
      </c>
      <c r="E210" s="190" t="s">
        <v>271</v>
      </c>
      <c r="F210" s="190" t="s">
        <v>272</v>
      </c>
      <c r="G210" s="190" t="s">
        <v>273</v>
      </c>
      <c r="H210" s="190" t="s">
        <v>274</v>
      </c>
      <c r="I210" s="190" t="s">
        <v>271</v>
      </c>
      <c r="J210" s="190" t="s">
        <v>271</v>
      </c>
      <c r="K210" s="190" t="s">
        <v>275</v>
      </c>
      <c r="L210" s="190" t="s">
        <v>276</v>
      </c>
      <c r="M210" s="190" t="s">
        <v>277</v>
      </c>
      <c r="N210" s="190" t="s">
        <v>278</v>
      </c>
      <c r="O210" s="190" t="s">
        <v>59</v>
      </c>
      <c r="P210" s="190" t="s">
        <v>271</v>
      </c>
      <c r="Q210" s="190" t="s">
        <v>271</v>
      </c>
      <c r="R210" s="190" t="s">
        <v>279</v>
      </c>
      <c r="S210" s="191">
        <v>15459.9</v>
      </c>
    </row>
    <row r="211" spans="1:19" x14ac:dyDescent="0.25">
      <c r="A211" s="190" t="s">
        <v>569</v>
      </c>
      <c r="B211" s="190" t="s">
        <v>568</v>
      </c>
      <c r="C211" s="191">
        <v>2452.04</v>
      </c>
      <c r="D211" s="190" t="s">
        <v>270</v>
      </c>
      <c r="E211" s="190" t="s">
        <v>271</v>
      </c>
      <c r="F211" s="190" t="s">
        <v>272</v>
      </c>
      <c r="G211" s="190" t="s">
        <v>273</v>
      </c>
      <c r="H211" s="190" t="s">
        <v>274</v>
      </c>
      <c r="I211" s="190" t="s">
        <v>271</v>
      </c>
      <c r="J211" s="190" t="s">
        <v>271</v>
      </c>
      <c r="K211" s="190" t="s">
        <v>275</v>
      </c>
      <c r="L211" s="190" t="s">
        <v>276</v>
      </c>
      <c r="M211" s="190" t="s">
        <v>277</v>
      </c>
      <c r="N211" s="190" t="s">
        <v>278</v>
      </c>
      <c r="O211" s="190" t="s">
        <v>59</v>
      </c>
      <c r="P211" s="190" t="s">
        <v>271</v>
      </c>
      <c r="Q211" s="190" t="s">
        <v>271</v>
      </c>
      <c r="R211" s="190" t="s">
        <v>279</v>
      </c>
      <c r="S211" s="191">
        <v>2335.2800000000002</v>
      </c>
    </row>
    <row r="212" spans="1:19" x14ac:dyDescent="0.25">
      <c r="A212" s="190" t="s">
        <v>570</v>
      </c>
      <c r="B212" s="190" t="s">
        <v>568</v>
      </c>
      <c r="C212" s="191">
        <v>21227.33</v>
      </c>
      <c r="D212" s="190" t="s">
        <v>270</v>
      </c>
      <c r="E212" s="190" t="s">
        <v>271</v>
      </c>
      <c r="F212" s="190" t="s">
        <v>272</v>
      </c>
      <c r="G212" s="190" t="s">
        <v>273</v>
      </c>
      <c r="H212" s="190" t="s">
        <v>274</v>
      </c>
      <c r="I212" s="190" t="s">
        <v>271</v>
      </c>
      <c r="J212" s="190" t="s">
        <v>271</v>
      </c>
      <c r="K212" s="190" t="s">
        <v>275</v>
      </c>
      <c r="L212" s="190" t="s">
        <v>276</v>
      </c>
      <c r="M212" s="190" t="s">
        <v>277</v>
      </c>
      <c r="N212" s="190" t="s">
        <v>278</v>
      </c>
      <c r="O212" s="190" t="s">
        <v>59</v>
      </c>
      <c r="P212" s="190" t="s">
        <v>271</v>
      </c>
      <c r="Q212" s="190" t="s">
        <v>271</v>
      </c>
      <c r="R212" s="190" t="s">
        <v>279</v>
      </c>
      <c r="S212" s="191">
        <v>14014.48</v>
      </c>
    </row>
    <row r="213" spans="1:19" x14ac:dyDescent="0.25">
      <c r="A213" s="190" t="s">
        <v>571</v>
      </c>
      <c r="B213" s="190" t="s">
        <v>568</v>
      </c>
      <c r="C213" s="191">
        <v>21415.279999999999</v>
      </c>
      <c r="D213" s="190" t="s">
        <v>270</v>
      </c>
      <c r="E213" s="190" t="s">
        <v>271</v>
      </c>
      <c r="F213" s="190" t="s">
        <v>272</v>
      </c>
      <c r="G213" s="190" t="s">
        <v>273</v>
      </c>
      <c r="H213" s="190" t="s">
        <v>274</v>
      </c>
      <c r="I213" s="190" t="s">
        <v>271</v>
      </c>
      <c r="J213" s="190" t="s">
        <v>271</v>
      </c>
      <c r="K213" s="190" t="s">
        <v>275</v>
      </c>
      <c r="L213" s="190" t="s">
        <v>276</v>
      </c>
      <c r="M213" s="190" t="s">
        <v>277</v>
      </c>
      <c r="N213" s="190" t="s">
        <v>278</v>
      </c>
      <c r="O213" s="190" t="s">
        <v>59</v>
      </c>
      <c r="P213" s="190" t="s">
        <v>271</v>
      </c>
      <c r="Q213" s="190" t="s">
        <v>271</v>
      </c>
      <c r="R213" s="190" t="s">
        <v>279</v>
      </c>
      <c r="S213" s="191">
        <v>13619.46</v>
      </c>
    </row>
    <row r="214" spans="1:19" x14ac:dyDescent="0.25">
      <c r="A214" s="190" t="s">
        <v>572</v>
      </c>
      <c r="B214" s="190" t="s">
        <v>568</v>
      </c>
      <c r="C214" s="191">
        <v>1657.15</v>
      </c>
      <c r="D214" s="190" t="s">
        <v>270</v>
      </c>
      <c r="E214" s="190" t="s">
        <v>271</v>
      </c>
      <c r="F214" s="190" t="s">
        <v>272</v>
      </c>
      <c r="G214" s="190" t="s">
        <v>573</v>
      </c>
      <c r="H214" s="190" t="s">
        <v>274</v>
      </c>
      <c r="I214" s="190" t="s">
        <v>271</v>
      </c>
      <c r="J214" s="190" t="s">
        <v>271</v>
      </c>
      <c r="K214" s="190" t="s">
        <v>275</v>
      </c>
      <c r="L214" s="190" t="s">
        <v>316</v>
      </c>
      <c r="M214" s="190" t="s">
        <v>277</v>
      </c>
      <c r="N214" s="190" t="s">
        <v>317</v>
      </c>
      <c r="O214" s="190" t="s">
        <v>173</v>
      </c>
      <c r="P214" s="190" t="s">
        <v>271</v>
      </c>
      <c r="Q214" s="190" t="s">
        <v>271</v>
      </c>
      <c r="R214" s="190" t="s">
        <v>279</v>
      </c>
      <c r="S214" s="191">
        <v>1578.24</v>
      </c>
    </row>
    <row r="215" spans="1:19" x14ac:dyDescent="0.25">
      <c r="A215" s="190" t="s">
        <v>574</v>
      </c>
      <c r="B215" s="190" t="s">
        <v>568</v>
      </c>
      <c r="C215" s="191">
        <v>1006.74</v>
      </c>
      <c r="D215" s="190" t="s">
        <v>270</v>
      </c>
      <c r="E215" s="190" t="s">
        <v>271</v>
      </c>
      <c r="F215" s="190" t="s">
        <v>272</v>
      </c>
      <c r="G215" s="190" t="s">
        <v>273</v>
      </c>
      <c r="H215" s="190" t="s">
        <v>274</v>
      </c>
      <c r="I215" s="190" t="s">
        <v>271</v>
      </c>
      <c r="J215" s="190" t="s">
        <v>271</v>
      </c>
      <c r="K215" s="190" t="s">
        <v>275</v>
      </c>
      <c r="L215" s="190" t="s">
        <v>276</v>
      </c>
      <c r="M215" s="190" t="s">
        <v>277</v>
      </c>
      <c r="N215" s="190" t="s">
        <v>278</v>
      </c>
      <c r="O215" s="190" t="s">
        <v>59</v>
      </c>
      <c r="P215" s="190" t="s">
        <v>271</v>
      </c>
      <c r="Q215" s="190" t="s">
        <v>271</v>
      </c>
      <c r="R215" s="190" t="s">
        <v>279</v>
      </c>
      <c r="S215" s="191">
        <v>958.8</v>
      </c>
    </row>
    <row r="216" spans="1:19" x14ac:dyDescent="0.25">
      <c r="A216" s="190" t="s">
        <v>575</v>
      </c>
      <c r="B216" s="190" t="s">
        <v>568</v>
      </c>
      <c r="C216" s="191">
        <v>22317.599999999999</v>
      </c>
      <c r="D216" s="190" t="s">
        <v>270</v>
      </c>
      <c r="E216" s="190" t="s">
        <v>271</v>
      </c>
      <c r="F216" s="190" t="s">
        <v>272</v>
      </c>
      <c r="G216" s="190" t="s">
        <v>273</v>
      </c>
      <c r="H216" s="190" t="s">
        <v>274</v>
      </c>
      <c r="I216" s="190" t="s">
        <v>271</v>
      </c>
      <c r="J216" s="190" t="s">
        <v>271</v>
      </c>
      <c r="K216" s="190" t="s">
        <v>275</v>
      </c>
      <c r="L216" s="190" t="s">
        <v>276</v>
      </c>
      <c r="M216" s="190" t="s">
        <v>277</v>
      </c>
      <c r="N216" s="190" t="s">
        <v>278</v>
      </c>
      <c r="O216" s="190" t="s">
        <v>59</v>
      </c>
      <c r="P216" s="190" t="s">
        <v>271</v>
      </c>
      <c r="Q216" s="190" t="s">
        <v>271</v>
      </c>
      <c r="R216" s="190" t="s">
        <v>279</v>
      </c>
      <c r="S216" s="191">
        <v>14933.84</v>
      </c>
    </row>
    <row r="217" spans="1:19" x14ac:dyDescent="0.25">
      <c r="A217" s="190" t="s">
        <v>576</v>
      </c>
      <c r="B217" s="190" t="s">
        <v>577</v>
      </c>
      <c r="C217" s="191">
        <v>6222.99</v>
      </c>
      <c r="D217" s="190" t="s">
        <v>270</v>
      </c>
      <c r="E217" s="190" t="s">
        <v>271</v>
      </c>
      <c r="F217" s="190" t="s">
        <v>272</v>
      </c>
      <c r="G217" s="190" t="s">
        <v>273</v>
      </c>
      <c r="H217" s="190" t="s">
        <v>274</v>
      </c>
      <c r="I217" s="190" t="s">
        <v>271</v>
      </c>
      <c r="J217" s="190" t="s">
        <v>271</v>
      </c>
      <c r="K217" s="190" t="s">
        <v>275</v>
      </c>
      <c r="L217" s="190" t="s">
        <v>276</v>
      </c>
      <c r="M217" s="190" t="s">
        <v>277</v>
      </c>
      <c r="N217" s="190" t="s">
        <v>278</v>
      </c>
      <c r="O217" s="190" t="s">
        <v>59</v>
      </c>
      <c r="P217" s="190" t="s">
        <v>271</v>
      </c>
      <c r="Q217" s="190" t="s">
        <v>271</v>
      </c>
      <c r="R217" s="190" t="s">
        <v>279</v>
      </c>
      <c r="S217" s="191">
        <v>5926.66</v>
      </c>
    </row>
    <row r="218" spans="1:19" x14ac:dyDescent="0.25">
      <c r="A218" s="190" t="s">
        <v>578</v>
      </c>
      <c r="B218" s="190" t="s">
        <v>577</v>
      </c>
      <c r="C218" s="191">
        <v>28252.48</v>
      </c>
      <c r="D218" s="190" t="s">
        <v>270</v>
      </c>
      <c r="E218" s="190" t="s">
        <v>271</v>
      </c>
      <c r="F218" s="190" t="s">
        <v>272</v>
      </c>
      <c r="G218" s="190" t="s">
        <v>273</v>
      </c>
      <c r="H218" s="190" t="s">
        <v>274</v>
      </c>
      <c r="I218" s="190" t="s">
        <v>271</v>
      </c>
      <c r="J218" s="190" t="s">
        <v>271</v>
      </c>
      <c r="K218" s="190" t="s">
        <v>275</v>
      </c>
      <c r="L218" s="190" t="s">
        <v>276</v>
      </c>
      <c r="M218" s="190" t="s">
        <v>277</v>
      </c>
      <c r="N218" s="190" t="s">
        <v>278</v>
      </c>
      <c r="O218" s="190" t="s">
        <v>59</v>
      </c>
      <c r="P218" s="190" t="s">
        <v>271</v>
      </c>
      <c r="Q218" s="190" t="s">
        <v>271</v>
      </c>
      <c r="R218" s="190" t="s">
        <v>279</v>
      </c>
      <c r="S218" s="191">
        <v>26907.119999999999</v>
      </c>
    </row>
    <row r="219" spans="1:19" x14ac:dyDescent="0.25">
      <c r="A219" s="190" t="s">
        <v>579</v>
      </c>
      <c r="B219" s="190" t="s">
        <v>577</v>
      </c>
      <c r="C219" s="191">
        <v>14698.64</v>
      </c>
      <c r="D219" s="190" t="s">
        <v>270</v>
      </c>
      <c r="E219" s="190" t="s">
        <v>271</v>
      </c>
      <c r="F219" s="190" t="s">
        <v>272</v>
      </c>
      <c r="G219" s="190" t="s">
        <v>273</v>
      </c>
      <c r="H219" s="190" t="s">
        <v>274</v>
      </c>
      <c r="I219" s="190" t="s">
        <v>271</v>
      </c>
      <c r="J219" s="190" t="s">
        <v>271</v>
      </c>
      <c r="K219" s="190" t="s">
        <v>275</v>
      </c>
      <c r="L219" s="190" t="s">
        <v>276</v>
      </c>
      <c r="M219" s="190" t="s">
        <v>277</v>
      </c>
      <c r="N219" s="190" t="s">
        <v>278</v>
      </c>
      <c r="O219" s="190" t="s">
        <v>59</v>
      </c>
      <c r="P219" s="190" t="s">
        <v>271</v>
      </c>
      <c r="Q219" s="190" t="s">
        <v>271</v>
      </c>
      <c r="R219" s="190" t="s">
        <v>279</v>
      </c>
      <c r="S219" s="191">
        <v>1078.22</v>
      </c>
    </row>
    <row r="220" spans="1:19" x14ac:dyDescent="0.25">
      <c r="A220" s="190" t="s">
        <v>579</v>
      </c>
      <c r="B220" s="190" t="s">
        <v>577</v>
      </c>
      <c r="C220" s="191">
        <v>14698.64</v>
      </c>
      <c r="D220" s="190" t="s">
        <v>270</v>
      </c>
      <c r="E220" s="190" t="s">
        <v>271</v>
      </c>
      <c r="F220" s="190" t="s">
        <v>272</v>
      </c>
      <c r="G220" s="190" t="s">
        <v>580</v>
      </c>
      <c r="H220" s="190" t="s">
        <v>274</v>
      </c>
      <c r="I220" s="190" t="s">
        <v>271</v>
      </c>
      <c r="J220" s="190" t="s">
        <v>271</v>
      </c>
      <c r="K220" s="190" t="s">
        <v>275</v>
      </c>
      <c r="L220" s="190" t="s">
        <v>581</v>
      </c>
      <c r="M220" s="190" t="s">
        <v>277</v>
      </c>
      <c r="N220" s="190" t="s">
        <v>278</v>
      </c>
      <c r="O220" s="190" t="s">
        <v>64</v>
      </c>
      <c r="P220" s="190" t="s">
        <v>271</v>
      </c>
      <c r="Q220" s="190" t="s">
        <v>271</v>
      </c>
      <c r="R220" s="190" t="s">
        <v>279</v>
      </c>
      <c r="S220" s="191">
        <v>6339.41</v>
      </c>
    </row>
    <row r="221" spans="1:19" x14ac:dyDescent="0.25">
      <c r="A221" s="190" t="s">
        <v>579</v>
      </c>
      <c r="B221" s="190" t="s">
        <v>577</v>
      </c>
      <c r="C221" s="191">
        <v>14698.64</v>
      </c>
      <c r="D221" s="190" t="s">
        <v>270</v>
      </c>
      <c r="E221" s="190" t="s">
        <v>271</v>
      </c>
      <c r="F221" s="190" t="s">
        <v>272</v>
      </c>
      <c r="G221" s="190" t="s">
        <v>582</v>
      </c>
      <c r="H221" s="190" t="s">
        <v>274</v>
      </c>
      <c r="I221" s="190" t="s">
        <v>271</v>
      </c>
      <c r="J221" s="190" t="s">
        <v>271</v>
      </c>
      <c r="K221" s="190" t="s">
        <v>275</v>
      </c>
      <c r="L221" s="190" t="s">
        <v>295</v>
      </c>
      <c r="M221" s="190" t="s">
        <v>277</v>
      </c>
      <c r="N221" s="190" t="s">
        <v>296</v>
      </c>
      <c r="O221" s="190" t="s">
        <v>203</v>
      </c>
      <c r="P221" s="190" t="s">
        <v>271</v>
      </c>
      <c r="Q221" s="190" t="s">
        <v>271</v>
      </c>
      <c r="R221" s="190" t="s">
        <v>279</v>
      </c>
      <c r="S221" s="191">
        <v>687.83</v>
      </c>
    </row>
    <row r="222" spans="1:19" x14ac:dyDescent="0.25">
      <c r="A222" s="190" t="s">
        <v>583</v>
      </c>
      <c r="B222" s="190" t="s">
        <v>568</v>
      </c>
      <c r="C222" s="191">
        <v>1279.1099999999999</v>
      </c>
      <c r="D222" s="190" t="s">
        <v>270</v>
      </c>
      <c r="E222" s="190" t="s">
        <v>271</v>
      </c>
      <c r="F222" s="190" t="s">
        <v>272</v>
      </c>
      <c r="G222" s="190" t="s">
        <v>584</v>
      </c>
      <c r="H222" s="190" t="s">
        <v>274</v>
      </c>
      <c r="I222" s="190" t="s">
        <v>271</v>
      </c>
      <c r="J222" s="190" t="s">
        <v>271</v>
      </c>
      <c r="K222" s="190" t="s">
        <v>275</v>
      </c>
      <c r="L222" s="190" t="s">
        <v>316</v>
      </c>
      <c r="M222" s="190" t="s">
        <v>277</v>
      </c>
      <c r="N222" s="190" t="s">
        <v>317</v>
      </c>
      <c r="O222" s="190" t="s">
        <v>173</v>
      </c>
      <c r="P222" s="190" t="s">
        <v>271</v>
      </c>
      <c r="Q222" s="190" t="s">
        <v>271</v>
      </c>
      <c r="R222" s="190" t="s">
        <v>279</v>
      </c>
      <c r="S222" s="191">
        <v>1218.2</v>
      </c>
    </row>
    <row r="223" spans="1:19" x14ac:dyDescent="0.25">
      <c r="A223" s="190" t="s">
        <v>585</v>
      </c>
      <c r="B223" s="190" t="s">
        <v>566</v>
      </c>
      <c r="C223" s="191">
        <v>1590.28</v>
      </c>
      <c r="D223" s="190" t="s">
        <v>270</v>
      </c>
      <c r="E223" s="190" t="s">
        <v>271</v>
      </c>
      <c r="F223" s="190" t="s">
        <v>272</v>
      </c>
      <c r="G223" s="190" t="s">
        <v>273</v>
      </c>
      <c r="H223" s="190" t="s">
        <v>274</v>
      </c>
      <c r="I223" s="190" t="s">
        <v>271</v>
      </c>
      <c r="J223" s="190" t="s">
        <v>271</v>
      </c>
      <c r="K223" s="190" t="s">
        <v>275</v>
      </c>
      <c r="L223" s="190" t="s">
        <v>276</v>
      </c>
      <c r="M223" s="190" t="s">
        <v>277</v>
      </c>
      <c r="N223" s="190" t="s">
        <v>278</v>
      </c>
      <c r="O223" s="190" t="s">
        <v>59</v>
      </c>
      <c r="P223" s="190" t="s">
        <v>271</v>
      </c>
      <c r="Q223" s="190" t="s">
        <v>271</v>
      </c>
      <c r="R223" s="190" t="s">
        <v>279</v>
      </c>
      <c r="S223" s="191">
        <v>1501.38</v>
      </c>
    </row>
    <row r="224" spans="1:19" x14ac:dyDescent="0.25">
      <c r="A224" s="190" t="s">
        <v>586</v>
      </c>
      <c r="B224" s="190" t="s">
        <v>566</v>
      </c>
      <c r="C224" s="191">
        <v>6222.99</v>
      </c>
      <c r="D224" s="190" t="s">
        <v>270</v>
      </c>
      <c r="E224" s="190" t="s">
        <v>271</v>
      </c>
      <c r="F224" s="190" t="s">
        <v>272</v>
      </c>
      <c r="G224" s="190" t="s">
        <v>273</v>
      </c>
      <c r="H224" s="190" t="s">
        <v>274</v>
      </c>
      <c r="I224" s="190" t="s">
        <v>271</v>
      </c>
      <c r="J224" s="190" t="s">
        <v>271</v>
      </c>
      <c r="K224" s="190" t="s">
        <v>275</v>
      </c>
      <c r="L224" s="190" t="s">
        <v>276</v>
      </c>
      <c r="M224" s="190" t="s">
        <v>277</v>
      </c>
      <c r="N224" s="190" t="s">
        <v>278</v>
      </c>
      <c r="O224" s="190" t="s">
        <v>59</v>
      </c>
      <c r="P224" s="190" t="s">
        <v>271</v>
      </c>
      <c r="Q224" s="190" t="s">
        <v>271</v>
      </c>
      <c r="R224" s="190" t="s">
        <v>279</v>
      </c>
      <c r="S224" s="191">
        <v>5926.66</v>
      </c>
    </row>
    <row r="225" spans="1:19" x14ac:dyDescent="0.25">
      <c r="A225" s="190" t="s">
        <v>587</v>
      </c>
      <c r="B225" s="190" t="s">
        <v>566</v>
      </c>
      <c r="C225" s="191">
        <v>17744.349999999999</v>
      </c>
      <c r="D225" s="190" t="s">
        <v>270</v>
      </c>
      <c r="E225" s="190" t="s">
        <v>271</v>
      </c>
      <c r="F225" s="190" t="s">
        <v>272</v>
      </c>
      <c r="G225" s="190" t="s">
        <v>273</v>
      </c>
      <c r="H225" s="190" t="s">
        <v>274</v>
      </c>
      <c r="I225" s="190" t="s">
        <v>271</v>
      </c>
      <c r="J225" s="190" t="s">
        <v>271</v>
      </c>
      <c r="K225" s="190" t="s">
        <v>275</v>
      </c>
      <c r="L225" s="190" t="s">
        <v>276</v>
      </c>
      <c r="M225" s="190" t="s">
        <v>277</v>
      </c>
      <c r="N225" s="190" t="s">
        <v>278</v>
      </c>
      <c r="O225" s="190" t="s">
        <v>59</v>
      </c>
      <c r="P225" s="190" t="s">
        <v>271</v>
      </c>
      <c r="Q225" s="190" t="s">
        <v>271</v>
      </c>
      <c r="R225" s="190" t="s">
        <v>279</v>
      </c>
      <c r="S225" s="191">
        <v>16274.09</v>
      </c>
    </row>
    <row r="226" spans="1:19" x14ac:dyDescent="0.25">
      <c r="A226" s="190" t="s">
        <v>588</v>
      </c>
      <c r="B226" s="190" t="s">
        <v>566</v>
      </c>
      <c r="C226" s="191">
        <v>11518.68</v>
      </c>
      <c r="D226" s="190" t="s">
        <v>270</v>
      </c>
      <c r="E226" s="190" t="s">
        <v>271</v>
      </c>
      <c r="F226" s="190" t="s">
        <v>272</v>
      </c>
      <c r="G226" s="190" t="s">
        <v>273</v>
      </c>
      <c r="H226" s="190" t="s">
        <v>274</v>
      </c>
      <c r="I226" s="190" t="s">
        <v>271</v>
      </c>
      <c r="J226" s="190" t="s">
        <v>271</v>
      </c>
      <c r="K226" s="190" t="s">
        <v>275</v>
      </c>
      <c r="L226" s="190" t="s">
        <v>276</v>
      </c>
      <c r="M226" s="190" t="s">
        <v>277</v>
      </c>
      <c r="N226" s="190" t="s">
        <v>278</v>
      </c>
      <c r="O226" s="190" t="s">
        <v>59</v>
      </c>
      <c r="P226" s="190" t="s">
        <v>271</v>
      </c>
      <c r="Q226" s="190" t="s">
        <v>271</v>
      </c>
      <c r="R226" s="190" t="s">
        <v>279</v>
      </c>
      <c r="S226" s="191">
        <v>7967.62</v>
      </c>
    </row>
    <row r="227" spans="1:19" x14ac:dyDescent="0.25">
      <c r="A227" s="190" t="s">
        <v>588</v>
      </c>
      <c r="B227" s="190" t="s">
        <v>566</v>
      </c>
      <c r="C227" s="191">
        <v>11518.68</v>
      </c>
      <c r="D227" s="190" t="s">
        <v>270</v>
      </c>
      <c r="E227" s="190" t="s">
        <v>271</v>
      </c>
      <c r="F227" s="190" t="s">
        <v>272</v>
      </c>
      <c r="G227" s="190" t="s">
        <v>580</v>
      </c>
      <c r="H227" s="190" t="s">
        <v>274</v>
      </c>
      <c r="I227" s="190" t="s">
        <v>271</v>
      </c>
      <c r="J227" s="190" t="s">
        <v>271</v>
      </c>
      <c r="K227" s="190" t="s">
        <v>275</v>
      </c>
      <c r="L227" s="190" t="s">
        <v>581</v>
      </c>
      <c r="M227" s="190" t="s">
        <v>277</v>
      </c>
      <c r="N227" s="190" t="s">
        <v>278</v>
      </c>
      <c r="O227" s="190" t="s">
        <v>64</v>
      </c>
      <c r="P227" s="190" t="s">
        <v>271</v>
      </c>
      <c r="Q227" s="190" t="s">
        <v>271</v>
      </c>
      <c r="R227" s="190" t="s">
        <v>279</v>
      </c>
      <c r="S227" s="191">
        <v>3002.55</v>
      </c>
    </row>
    <row r="228" spans="1:19" x14ac:dyDescent="0.25">
      <c r="A228" s="190" t="s">
        <v>589</v>
      </c>
      <c r="B228" s="190" t="s">
        <v>566</v>
      </c>
      <c r="C228" s="191">
        <v>6222.99</v>
      </c>
      <c r="D228" s="190" t="s">
        <v>270</v>
      </c>
      <c r="E228" s="190" t="s">
        <v>271</v>
      </c>
      <c r="F228" s="190" t="s">
        <v>272</v>
      </c>
      <c r="G228" s="190" t="s">
        <v>273</v>
      </c>
      <c r="H228" s="190" t="s">
        <v>274</v>
      </c>
      <c r="I228" s="190" t="s">
        <v>271</v>
      </c>
      <c r="J228" s="190" t="s">
        <v>271</v>
      </c>
      <c r="K228" s="190" t="s">
        <v>275</v>
      </c>
      <c r="L228" s="190" t="s">
        <v>276</v>
      </c>
      <c r="M228" s="190" t="s">
        <v>277</v>
      </c>
      <c r="N228" s="190" t="s">
        <v>278</v>
      </c>
      <c r="O228" s="190" t="s">
        <v>59</v>
      </c>
      <c r="P228" s="190" t="s">
        <v>271</v>
      </c>
      <c r="Q228" s="190" t="s">
        <v>271</v>
      </c>
      <c r="R228" s="190" t="s">
        <v>279</v>
      </c>
      <c r="S228" s="191">
        <v>5926.66</v>
      </c>
    </row>
    <row r="229" spans="1:19" x14ac:dyDescent="0.25">
      <c r="A229" s="190" t="s">
        <v>590</v>
      </c>
      <c r="B229" s="190" t="s">
        <v>566</v>
      </c>
      <c r="C229" s="191">
        <v>18061.34</v>
      </c>
      <c r="D229" s="190" t="s">
        <v>270</v>
      </c>
      <c r="E229" s="190" t="s">
        <v>271</v>
      </c>
      <c r="F229" s="190" t="s">
        <v>272</v>
      </c>
      <c r="G229" s="190" t="s">
        <v>273</v>
      </c>
      <c r="H229" s="190" t="s">
        <v>274</v>
      </c>
      <c r="I229" s="190" t="s">
        <v>271</v>
      </c>
      <c r="J229" s="190" t="s">
        <v>271</v>
      </c>
      <c r="K229" s="190" t="s">
        <v>275</v>
      </c>
      <c r="L229" s="190" t="s">
        <v>276</v>
      </c>
      <c r="M229" s="190" t="s">
        <v>277</v>
      </c>
      <c r="N229" s="190" t="s">
        <v>278</v>
      </c>
      <c r="O229" s="190" t="s">
        <v>59</v>
      </c>
      <c r="P229" s="190" t="s">
        <v>271</v>
      </c>
      <c r="Q229" s="190" t="s">
        <v>271</v>
      </c>
      <c r="R229" s="190" t="s">
        <v>279</v>
      </c>
      <c r="S229" s="191">
        <v>16388.37</v>
      </c>
    </row>
    <row r="230" spans="1:19" x14ac:dyDescent="0.25">
      <c r="A230" s="190" t="s">
        <v>591</v>
      </c>
      <c r="B230" s="190" t="s">
        <v>566</v>
      </c>
      <c r="C230" s="191">
        <v>13610.51</v>
      </c>
      <c r="D230" s="190" t="s">
        <v>270</v>
      </c>
      <c r="E230" s="190" t="s">
        <v>271</v>
      </c>
      <c r="F230" s="190" t="s">
        <v>272</v>
      </c>
      <c r="G230" s="190" t="s">
        <v>273</v>
      </c>
      <c r="H230" s="190" t="s">
        <v>274</v>
      </c>
      <c r="I230" s="190" t="s">
        <v>271</v>
      </c>
      <c r="J230" s="190" t="s">
        <v>271</v>
      </c>
      <c r="K230" s="190" t="s">
        <v>275</v>
      </c>
      <c r="L230" s="190" t="s">
        <v>276</v>
      </c>
      <c r="M230" s="190" t="s">
        <v>277</v>
      </c>
      <c r="N230" s="190" t="s">
        <v>278</v>
      </c>
      <c r="O230" s="190" t="s">
        <v>59</v>
      </c>
      <c r="P230" s="190" t="s">
        <v>271</v>
      </c>
      <c r="Q230" s="190" t="s">
        <v>271</v>
      </c>
      <c r="R230" s="190" t="s">
        <v>279</v>
      </c>
      <c r="S230" s="191">
        <v>9967.02</v>
      </c>
    </row>
    <row r="231" spans="1:19" x14ac:dyDescent="0.25">
      <c r="A231" s="190" t="s">
        <v>591</v>
      </c>
      <c r="B231" s="190" t="s">
        <v>566</v>
      </c>
      <c r="C231" s="191">
        <v>13610.51</v>
      </c>
      <c r="D231" s="190" t="s">
        <v>270</v>
      </c>
      <c r="E231" s="190" t="s">
        <v>271</v>
      </c>
      <c r="F231" s="190" t="s">
        <v>272</v>
      </c>
      <c r="G231" s="190" t="s">
        <v>580</v>
      </c>
      <c r="H231" s="190" t="s">
        <v>274</v>
      </c>
      <c r="I231" s="190" t="s">
        <v>271</v>
      </c>
      <c r="J231" s="190" t="s">
        <v>271</v>
      </c>
      <c r="K231" s="190" t="s">
        <v>275</v>
      </c>
      <c r="L231" s="190" t="s">
        <v>581</v>
      </c>
      <c r="M231" s="190" t="s">
        <v>277</v>
      </c>
      <c r="N231" s="190" t="s">
        <v>278</v>
      </c>
      <c r="O231" s="190" t="s">
        <v>64</v>
      </c>
      <c r="P231" s="190" t="s">
        <v>271</v>
      </c>
      <c r="Q231" s="190" t="s">
        <v>271</v>
      </c>
      <c r="R231" s="190" t="s">
        <v>279</v>
      </c>
      <c r="S231" s="191">
        <v>2995.37</v>
      </c>
    </row>
    <row r="232" spans="1:19" x14ac:dyDescent="0.25">
      <c r="A232" s="190" t="s">
        <v>592</v>
      </c>
      <c r="B232" s="190" t="s">
        <v>593</v>
      </c>
      <c r="C232" s="191">
        <v>200.11</v>
      </c>
      <c r="D232" s="190" t="s">
        <v>270</v>
      </c>
      <c r="E232" s="190" t="s">
        <v>271</v>
      </c>
      <c r="F232" s="190" t="s">
        <v>272</v>
      </c>
      <c r="G232" s="190" t="s">
        <v>594</v>
      </c>
      <c r="H232" s="190" t="s">
        <v>274</v>
      </c>
      <c r="I232" s="190" t="s">
        <v>271</v>
      </c>
      <c r="J232" s="190" t="s">
        <v>271</v>
      </c>
      <c r="K232" s="190" t="s">
        <v>275</v>
      </c>
      <c r="L232" s="190" t="s">
        <v>276</v>
      </c>
      <c r="M232" s="190" t="s">
        <v>277</v>
      </c>
      <c r="N232" s="190" t="s">
        <v>278</v>
      </c>
      <c r="O232" s="190" t="s">
        <v>59</v>
      </c>
      <c r="P232" s="190" t="s">
        <v>271</v>
      </c>
      <c r="Q232" s="190" t="s">
        <v>271</v>
      </c>
      <c r="R232" s="190" t="s">
        <v>279</v>
      </c>
      <c r="S232" s="191">
        <v>190.58</v>
      </c>
    </row>
    <row r="233" spans="1:19" x14ac:dyDescent="0.25">
      <c r="A233" s="190" t="s">
        <v>595</v>
      </c>
      <c r="B233" s="190" t="s">
        <v>593</v>
      </c>
      <c r="C233" s="191">
        <v>249.97</v>
      </c>
      <c r="D233" s="190" t="s">
        <v>270</v>
      </c>
      <c r="E233" s="190" t="s">
        <v>271</v>
      </c>
      <c r="F233" s="190" t="s">
        <v>272</v>
      </c>
      <c r="G233" s="190" t="s">
        <v>596</v>
      </c>
      <c r="H233" s="190" t="s">
        <v>274</v>
      </c>
      <c r="I233" s="190" t="s">
        <v>271</v>
      </c>
      <c r="J233" s="190" t="s">
        <v>271</v>
      </c>
      <c r="K233" s="190" t="s">
        <v>275</v>
      </c>
      <c r="L233" s="190" t="s">
        <v>276</v>
      </c>
      <c r="M233" s="190" t="s">
        <v>277</v>
      </c>
      <c r="N233" s="190" t="s">
        <v>278</v>
      </c>
      <c r="O233" s="190" t="s">
        <v>59</v>
      </c>
      <c r="P233" s="190" t="s">
        <v>271</v>
      </c>
      <c r="Q233" s="190" t="s">
        <v>271</v>
      </c>
      <c r="R233" s="190" t="s">
        <v>279</v>
      </c>
      <c r="S233" s="191">
        <v>238.07</v>
      </c>
    </row>
    <row r="234" spans="1:19" x14ac:dyDescent="0.25">
      <c r="A234" s="190" t="s">
        <v>597</v>
      </c>
      <c r="B234" s="190" t="s">
        <v>593</v>
      </c>
      <c r="C234" s="191">
        <v>7213.5</v>
      </c>
      <c r="D234" s="190" t="s">
        <v>270</v>
      </c>
      <c r="E234" s="190" t="s">
        <v>271</v>
      </c>
      <c r="F234" s="190" t="s">
        <v>272</v>
      </c>
      <c r="G234" s="190" t="s">
        <v>598</v>
      </c>
      <c r="H234" s="190" t="s">
        <v>274</v>
      </c>
      <c r="I234" s="190" t="s">
        <v>271</v>
      </c>
      <c r="J234" s="190" t="s">
        <v>271</v>
      </c>
      <c r="K234" s="190" t="s">
        <v>275</v>
      </c>
      <c r="L234" s="190" t="s">
        <v>276</v>
      </c>
      <c r="M234" s="190" t="s">
        <v>277</v>
      </c>
      <c r="N234" s="190" t="s">
        <v>278</v>
      </c>
      <c r="O234" s="190" t="s">
        <v>59</v>
      </c>
      <c r="P234" s="190" t="s">
        <v>271</v>
      </c>
      <c r="Q234" s="190" t="s">
        <v>271</v>
      </c>
      <c r="R234" s="190" t="s">
        <v>279</v>
      </c>
      <c r="S234" s="191">
        <v>6870</v>
      </c>
    </row>
    <row r="235" spans="1:19" x14ac:dyDescent="0.25">
      <c r="A235" s="190" t="s">
        <v>599</v>
      </c>
      <c r="B235" s="190" t="s">
        <v>593</v>
      </c>
      <c r="C235" s="191">
        <v>10285.64</v>
      </c>
      <c r="D235" s="190" t="s">
        <v>270</v>
      </c>
      <c r="E235" s="190" t="s">
        <v>271</v>
      </c>
      <c r="F235" s="190" t="s">
        <v>272</v>
      </c>
      <c r="G235" s="190" t="s">
        <v>600</v>
      </c>
      <c r="H235" s="190" t="s">
        <v>274</v>
      </c>
      <c r="I235" s="190" t="s">
        <v>271</v>
      </c>
      <c r="J235" s="190" t="s">
        <v>271</v>
      </c>
      <c r="K235" s="190" t="s">
        <v>275</v>
      </c>
      <c r="L235" s="190" t="s">
        <v>276</v>
      </c>
      <c r="M235" s="190" t="s">
        <v>277</v>
      </c>
      <c r="N235" s="190" t="s">
        <v>278</v>
      </c>
      <c r="O235" s="190" t="s">
        <v>59</v>
      </c>
      <c r="P235" s="190" t="s">
        <v>271</v>
      </c>
      <c r="Q235" s="190" t="s">
        <v>271</v>
      </c>
      <c r="R235" s="190" t="s">
        <v>279</v>
      </c>
      <c r="S235" s="191">
        <v>9795.85</v>
      </c>
    </row>
    <row r="236" spans="1:19" x14ac:dyDescent="0.25">
      <c r="A236" s="190" t="s">
        <v>601</v>
      </c>
      <c r="B236" s="190" t="s">
        <v>593</v>
      </c>
      <c r="C236" s="191">
        <v>1878.12</v>
      </c>
      <c r="D236" s="190" t="s">
        <v>270</v>
      </c>
      <c r="E236" s="190" t="s">
        <v>271</v>
      </c>
      <c r="F236" s="190" t="s">
        <v>272</v>
      </c>
      <c r="G236" s="190" t="s">
        <v>602</v>
      </c>
      <c r="H236" s="190" t="s">
        <v>274</v>
      </c>
      <c r="I236" s="190" t="s">
        <v>271</v>
      </c>
      <c r="J236" s="190" t="s">
        <v>271</v>
      </c>
      <c r="K236" s="190" t="s">
        <v>275</v>
      </c>
      <c r="L236" s="190" t="s">
        <v>276</v>
      </c>
      <c r="M236" s="190" t="s">
        <v>277</v>
      </c>
      <c r="N236" s="190" t="s">
        <v>278</v>
      </c>
      <c r="O236" s="190" t="s">
        <v>59</v>
      </c>
      <c r="P236" s="190" t="s">
        <v>271</v>
      </c>
      <c r="Q236" s="190" t="s">
        <v>271</v>
      </c>
      <c r="R236" s="190" t="s">
        <v>279</v>
      </c>
      <c r="S236" s="191">
        <v>1788.69</v>
      </c>
    </row>
    <row r="237" spans="1:19" x14ac:dyDescent="0.25">
      <c r="A237" s="190" t="s">
        <v>603</v>
      </c>
      <c r="B237" s="190" t="s">
        <v>604</v>
      </c>
      <c r="C237" s="191">
        <v>7229.73</v>
      </c>
      <c r="D237" s="190" t="s">
        <v>270</v>
      </c>
      <c r="E237" s="190" t="s">
        <v>271</v>
      </c>
      <c r="F237" s="190" t="s">
        <v>272</v>
      </c>
      <c r="G237" s="190" t="s">
        <v>273</v>
      </c>
      <c r="H237" s="190" t="s">
        <v>274</v>
      </c>
      <c r="I237" s="190" t="s">
        <v>271</v>
      </c>
      <c r="J237" s="190" t="s">
        <v>271</v>
      </c>
      <c r="K237" s="190" t="s">
        <v>275</v>
      </c>
      <c r="L237" s="190" t="s">
        <v>276</v>
      </c>
      <c r="M237" s="190" t="s">
        <v>277</v>
      </c>
      <c r="N237" s="190" t="s">
        <v>278</v>
      </c>
      <c r="O237" s="190" t="s">
        <v>59</v>
      </c>
      <c r="P237" s="190" t="s">
        <v>271</v>
      </c>
      <c r="Q237" s="190" t="s">
        <v>271</v>
      </c>
      <c r="R237" s="190" t="s">
        <v>279</v>
      </c>
      <c r="S237" s="191">
        <v>6885.46</v>
      </c>
    </row>
    <row r="238" spans="1:19" x14ac:dyDescent="0.25">
      <c r="A238" s="190" t="s">
        <v>605</v>
      </c>
      <c r="B238" s="190" t="s">
        <v>604</v>
      </c>
      <c r="C238" s="191">
        <v>17339.09</v>
      </c>
      <c r="D238" s="190" t="s">
        <v>270</v>
      </c>
      <c r="E238" s="190" t="s">
        <v>271</v>
      </c>
      <c r="F238" s="190" t="s">
        <v>272</v>
      </c>
      <c r="G238" s="190" t="s">
        <v>273</v>
      </c>
      <c r="H238" s="190" t="s">
        <v>274</v>
      </c>
      <c r="I238" s="190" t="s">
        <v>271</v>
      </c>
      <c r="J238" s="190" t="s">
        <v>271</v>
      </c>
      <c r="K238" s="190" t="s">
        <v>275</v>
      </c>
      <c r="L238" s="190" t="s">
        <v>276</v>
      </c>
      <c r="M238" s="190" t="s">
        <v>277</v>
      </c>
      <c r="N238" s="190" t="s">
        <v>278</v>
      </c>
      <c r="O238" s="190" t="s">
        <v>59</v>
      </c>
      <c r="P238" s="190" t="s">
        <v>271</v>
      </c>
      <c r="Q238" s="190" t="s">
        <v>271</v>
      </c>
      <c r="R238" s="190" t="s">
        <v>279</v>
      </c>
      <c r="S238" s="191">
        <v>16513.419999999998</v>
      </c>
    </row>
    <row r="239" spans="1:19" x14ac:dyDescent="0.25">
      <c r="A239" s="190" t="s">
        <v>606</v>
      </c>
      <c r="B239" s="190" t="s">
        <v>604</v>
      </c>
      <c r="C239" s="191">
        <v>16551.21</v>
      </c>
      <c r="D239" s="190" t="s">
        <v>270</v>
      </c>
      <c r="E239" s="190" t="s">
        <v>271</v>
      </c>
      <c r="F239" s="190" t="s">
        <v>272</v>
      </c>
      <c r="G239" s="190" t="s">
        <v>273</v>
      </c>
      <c r="H239" s="190" t="s">
        <v>274</v>
      </c>
      <c r="I239" s="190" t="s">
        <v>271</v>
      </c>
      <c r="J239" s="190" t="s">
        <v>271</v>
      </c>
      <c r="K239" s="190" t="s">
        <v>275</v>
      </c>
      <c r="L239" s="190" t="s">
        <v>276</v>
      </c>
      <c r="M239" s="190" t="s">
        <v>277</v>
      </c>
      <c r="N239" s="190" t="s">
        <v>278</v>
      </c>
      <c r="O239" s="190" t="s">
        <v>59</v>
      </c>
      <c r="P239" s="190" t="s">
        <v>271</v>
      </c>
      <c r="Q239" s="190" t="s">
        <v>271</v>
      </c>
      <c r="R239" s="190" t="s">
        <v>279</v>
      </c>
      <c r="S239" s="191">
        <v>14501.86</v>
      </c>
    </row>
    <row r="240" spans="1:19" x14ac:dyDescent="0.25">
      <c r="A240" s="190" t="s">
        <v>607</v>
      </c>
      <c r="B240" s="190" t="s">
        <v>604</v>
      </c>
      <c r="C240" s="191">
        <v>2013.48</v>
      </c>
      <c r="D240" s="190" t="s">
        <v>270</v>
      </c>
      <c r="E240" s="190" t="s">
        <v>271</v>
      </c>
      <c r="F240" s="190" t="s">
        <v>272</v>
      </c>
      <c r="G240" s="190" t="s">
        <v>273</v>
      </c>
      <c r="H240" s="190" t="s">
        <v>274</v>
      </c>
      <c r="I240" s="190" t="s">
        <v>271</v>
      </c>
      <c r="J240" s="190" t="s">
        <v>271</v>
      </c>
      <c r="K240" s="190" t="s">
        <v>275</v>
      </c>
      <c r="L240" s="190" t="s">
        <v>276</v>
      </c>
      <c r="M240" s="190" t="s">
        <v>277</v>
      </c>
      <c r="N240" s="190" t="s">
        <v>278</v>
      </c>
      <c r="O240" s="190" t="s">
        <v>59</v>
      </c>
      <c r="P240" s="190" t="s">
        <v>271</v>
      </c>
      <c r="Q240" s="190" t="s">
        <v>271</v>
      </c>
      <c r="R240" s="190" t="s">
        <v>279</v>
      </c>
      <c r="S240" s="191">
        <v>1917.6</v>
      </c>
    </row>
    <row r="241" spans="1:19" x14ac:dyDescent="0.25">
      <c r="A241" s="190" t="s">
        <v>608</v>
      </c>
      <c r="B241" s="190" t="s">
        <v>604</v>
      </c>
      <c r="C241" s="191">
        <v>16437.509999999998</v>
      </c>
      <c r="D241" s="190" t="s">
        <v>270</v>
      </c>
      <c r="E241" s="190" t="s">
        <v>271</v>
      </c>
      <c r="F241" s="190" t="s">
        <v>272</v>
      </c>
      <c r="G241" s="190" t="s">
        <v>273</v>
      </c>
      <c r="H241" s="190" t="s">
        <v>274</v>
      </c>
      <c r="I241" s="190" t="s">
        <v>271</v>
      </c>
      <c r="J241" s="190" t="s">
        <v>271</v>
      </c>
      <c r="K241" s="190" t="s">
        <v>275</v>
      </c>
      <c r="L241" s="190" t="s">
        <v>276</v>
      </c>
      <c r="M241" s="190" t="s">
        <v>277</v>
      </c>
      <c r="N241" s="190" t="s">
        <v>278</v>
      </c>
      <c r="O241" s="190" t="s">
        <v>59</v>
      </c>
      <c r="P241" s="190" t="s">
        <v>271</v>
      </c>
      <c r="Q241" s="190" t="s">
        <v>271</v>
      </c>
      <c r="R241" s="190" t="s">
        <v>279</v>
      </c>
      <c r="S241" s="191">
        <v>15654.77</v>
      </c>
    </row>
    <row r="242" spans="1:19" x14ac:dyDescent="0.25">
      <c r="A242" s="190" t="s">
        <v>609</v>
      </c>
      <c r="B242" s="190" t="s">
        <v>604</v>
      </c>
      <c r="C242" s="191">
        <v>16109.21</v>
      </c>
      <c r="D242" s="190" t="s">
        <v>270</v>
      </c>
      <c r="E242" s="190" t="s">
        <v>271</v>
      </c>
      <c r="F242" s="190" t="s">
        <v>272</v>
      </c>
      <c r="G242" s="190" t="s">
        <v>273</v>
      </c>
      <c r="H242" s="190" t="s">
        <v>274</v>
      </c>
      <c r="I242" s="190" t="s">
        <v>271</v>
      </c>
      <c r="J242" s="190" t="s">
        <v>271</v>
      </c>
      <c r="K242" s="190" t="s">
        <v>275</v>
      </c>
      <c r="L242" s="190" t="s">
        <v>276</v>
      </c>
      <c r="M242" s="190" t="s">
        <v>277</v>
      </c>
      <c r="N242" s="190" t="s">
        <v>278</v>
      </c>
      <c r="O242" s="190" t="s">
        <v>59</v>
      </c>
      <c r="P242" s="190" t="s">
        <v>271</v>
      </c>
      <c r="Q242" s="190" t="s">
        <v>271</v>
      </c>
      <c r="R242" s="190" t="s">
        <v>279</v>
      </c>
      <c r="S242" s="191">
        <v>14841.88</v>
      </c>
    </row>
    <row r="243" spans="1:19" x14ac:dyDescent="0.25">
      <c r="A243" s="190" t="s">
        <v>610</v>
      </c>
      <c r="B243" s="190" t="s">
        <v>611</v>
      </c>
      <c r="C243" s="191">
        <v>6222.99</v>
      </c>
      <c r="D243" s="190" t="s">
        <v>270</v>
      </c>
      <c r="E243" s="190" t="s">
        <v>271</v>
      </c>
      <c r="F243" s="190" t="s">
        <v>272</v>
      </c>
      <c r="G243" s="190" t="s">
        <v>273</v>
      </c>
      <c r="H243" s="190" t="s">
        <v>274</v>
      </c>
      <c r="I243" s="190" t="s">
        <v>271</v>
      </c>
      <c r="J243" s="190" t="s">
        <v>271</v>
      </c>
      <c r="K243" s="190" t="s">
        <v>275</v>
      </c>
      <c r="L243" s="190" t="s">
        <v>276</v>
      </c>
      <c r="M243" s="190" t="s">
        <v>277</v>
      </c>
      <c r="N243" s="190" t="s">
        <v>278</v>
      </c>
      <c r="O243" s="190" t="s">
        <v>59</v>
      </c>
      <c r="P243" s="190" t="s">
        <v>271</v>
      </c>
      <c r="Q243" s="190" t="s">
        <v>271</v>
      </c>
      <c r="R243" s="190" t="s">
        <v>279</v>
      </c>
      <c r="S243" s="191">
        <v>5926.66</v>
      </c>
    </row>
    <row r="244" spans="1:19" x14ac:dyDescent="0.25">
      <c r="A244" s="190" t="s">
        <v>612</v>
      </c>
      <c r="B244" s="190" t="s">
        <v>611</v>
      </c>
      <c r="C244" s="191">
        <v>32769.99</v>
      </c>
      <c r="D244" s="190" t="s">
        <v>270</v>
      </c>
      <c r="E244" s="190" t="s">
        <v>271</v>
      </c>
      <c r="F244" s="190" t="s">
        <v>272</v>
      </c>
      <c r="G244" s="190" t="s">
        <v>273</v>
      </c>
      <c r="H244" s="190" t="s">
        <v>274</v>
      </c>
      <c r="I244" s="190" t="s">
        <v>271</v>
      </c>
      <c r="J244" s="190" t="s">
        <v>271</v>
      </c>
      <c r="K244" s="190" t="s">
        <v>275</v>
      </c>
      <c r="L244" s="190" t="s">
        <v>276</v>
      </c>
      <c r="M244" s="190" t="s">
        <v>277</v>
      </c>
      <c r="N244" s="190" t="s">
        <v>278</v>
      </c>
      <c r="O244" s="190" t="s">
        <v>59</v>
      </c>
      <c r="P244" s="190" t="s">
        <v>271</v>
      </c>
      <c r="Q244" s="190" t="s">
        <v>271</v>
      </c>
      <c r="R244" s="190" t="s">
        <v>279</v>
      </c>
      <c r="S244" s="191">
        <v>30141.25</v>
      </c>
    </row>
    <row r="245" spans="1:19" x14ac:dyDescent="0.25">
      <c r="A245" s="190" t="s">
        <v>612</v>
      </c>
      <c r="B245" s="190" t="s">
        <v>611</v>
      </c>
      <c r="C245" s="191">
        <v>32769.99</v>
      </c>
      <c r="D245" s="190" t="s">
        <v>270</v>
      </c>
      <c r="E245" s="190" t="s">
        <v>271</v>
      </c>
      <c r="F245" s="190" t="s">
        <v>272</v>
      </c>
      <c r="G245" s="190" t="s">
        <v>582</v>
      </c>
      <c r="H245" s="190" t="s">
        <v>274</v>
      </c>
      <c r="I245" s="190" t="s">
        <v>271</v>
      </c>
      <c r="J245" s="190" t="s">
        <v>271</v>
      </c>
      <c r="K245" s="190" t="s">
        <v>275</v>
      </c>
      <c r="L245" s="190" t="s">
        <v>295</v>
      </c>
      <c r="M245" s="190" t="s">
        <v>277</v>
      </c>
      <c r="N245" s="190" t="s">
        <v>296</v>
      </c>
      <c r="O245" s="190" t="s">
        <v>203</v>
      </c>
      <c r="P245" s="190" t="s">
        <v>271</v>
      </c>
      <c r="Q245" s="190" t="s">
        <v>271</v>
      </c>
      <c r="R245" s="190" t="s">
        <v>279</v>
      </c>
      <c r="S245" s="191">
        <v>416.08</v>
      </c>
    </row>
    <row r="246" spans="1:19" x14ac:dyDescent="0.25">
      <c r="A246" s="190" t="s">
        <v>613</v>
      </c>
      <c r="B246" s="190" t="s">
        <v>611</v>
      </c>
      <c r="C246" s="191">
        <v>6390.78</v>
      </c>
      <c r="D246" s="190" t="s">
        <v>270</v>
      </c>
      <c r="E246" s="190" t="s">
        <v>271</v>
      </c>
      <c r="F246" s="190" t="s">
        <v>272</v>
      </c>
      <c r="G246" s="190" t="s">
        <v>273</v>
      </c>
      <c r="H246" s="190" t="s">
        <v>274</v>
      </c>
      <c r="I246" s="190" t="s">
        <v>271</v>
      </c>
      <c r="J246" s="190" t="s">
        <v>271</v>
      </c>
      <c r="K246" s="190" t="s">
        <v>275</v>
      </c>
      <c r="L246" s="190" t="s">
        <v>276</v>
      </c>
      <c r="M246" s="190" t="s">
        <v>277</v>
      </c>
      <c r="N246" s="190" t="s">
        <v>278</v>
      </c>
      <c r="O246" s="190" t="s">
        <v>59</v>
      </c>
      <c r="P246" s="190" t="s">
        <v>271</v>
      </c>
      <c r="Q246" s="190" t="s">
        <v>271</v>
      </c>
      <c r="R246" s="190" t="s">
        <v>279</v>
      </c>
      <c r="S246" s="191">
        <v>6086.46</v>
      </c>
    </row>
    <row r="247" spans="1:19" x14ac:dyDescent="0.25">
      <c r="A247" s="190" t="s">
        <v>614</v>
      </c>
      <c r="B247" s="190" t="s">
        <v>611</v>
      </c>
      <c r="C247" s="191">
        <v>16639.580000000002</v>
      </c>
      <c r="D247" s="190" t="s">
        <v>270</v>
      </c>
      <c r="E247" s="190" t="s">
        <v>271</v>
      </c>
      <c r="F247" s="190" t="s">
        <v>272</v>
      </c>
      <c r="G247" s="190" t="s">
        <v>273</v>
      </c>
      <c r="H247" s="190" t="s">
        <v>274</v>
      </c>
      <c r="I247" s="190" t="s">
        <v>271</v>
      </c>
      <c r="J247" s="190" t="s">
        <v>271</v>
      </c>
      <c r="K247" s="190" t="s">
        <v>275</v>
      </c>
      <c r="L247" s="190" t="s">
        <v>276</v>
      </c>
      <c r="M247" s="190" t="s">
        <v>277</v>
      </c>
      <c r="N247" s="190" t="s">
        <v>278</v>
      </c>
      <c r="O247" s="190" t="s">
        <v>59</v>
      </c>
      <c r="P247" s="190" t="s">
        <v>271</v>
      </c>
      <c r="Q247" s="190" t="s">
        <v>271</v>
      </c>
      <c r="R247" s="190" t="s">
        <v>279</v>
      </c>
      <c r="S247" s="191">
        <v>14128.78</v>
      </c>
    </row>
    <row r="248" spans="1:19" x14ac:dyDescent="0.25">
      <c r="A248" s="190" t="s">
        <v>615</v>
      </c>
      <c r="B248" s="190" t="s">
        <v>611</v>
      </c>
      <c r="C248" s="191">
        <v>22151.5</v>
      </c>
      <c r="D248" s="190" t="s">
        <v>270</v>
      </c>
      <c r="E248" s="190" t="s">
        <v>271</v>
      </c>
      <c r="F248" s="190" t="s">
        <v>272</v>
      </c>
      <c r="G248" s="190" t="s">
        <v>273</v>
      </c>
      <c r="H248" s="190" t="s">
        <v>274</v>
      </c>
      <c r="I248" s="190" t="s">
        <v>271</v>
      </c>
      <c r="J248" s="190" t="s">
        <v>271</v>
      </c>
      <c r="K248" s="190" t="s">
        <v>275</v>
      </c>
      <c r="L248" s="190" t="s">
        <v>276</v>
      </c>
      <c r="M248" s="190" t="s">
        <v>277</v>
      </c>
      <c r="N248" s="190" t="s">
        <v>278</v>
      </c>
      <c r="O248" s="190" t="s">
        <v>59</v>
      </c>
      <c r="P248" s="190" t="s">
        <v>271</v>
      </c>
      <c r="Q248" s="190" t="s">
        <v>271</v>
      </c>
      <c r="R248" s="190" t="s">
        <v>279</v>
      </c>
      <c r="S248" s="191">
        <v>13200.07</v>
      </c>
    </row>
    <row r="249" spans="1:19" x14ac:dyDescent="0.25">
      <c r="A249" s="190" t="s">
        <v>616</v>
      </c>
      <c r="B249" s="190" t="s">
        <v>617</v>
      </c>
      <c r="C249" s="191">
        <v>6390.78</v>
      </c>
      <c r="D249" s="190" t="s">
        <v>270</v>
      </c>
      <c r="E249" s="190" t="s">
        <v>271</v>
      </c>
      <c r="F249" s="190" t="s">
        <v>272</v>
      </c>
      <c r="G249" s="190" t="s">
        <v>273</v>
      </c>
      <c r="H249" s="190" t="s">
        <v>274</v>
      </c>
      <c r="I249" s="190" t="s">
        <v>271</v>
      </c>
      <c r="J249" s="190" t="s">
        <v>271</v>
      </c>
      <c r="K249" s="190" t="s">
        <v>275</v>
      </c>
      <c r="L249" s="190" t="s">
        <v>276</v>
      </c>
      <c r="M249" s="190" t="s">
        <v>277</v>
      </c>
      <c r="N249" s="190" t="s">
        <v>278</v>
      </c>
      <c r="O249" s="190" t="s">
        <v>59</v>
      </c>
      <c r="P249" s="190" t="s">
        <v>271</v>
      </c>
      <c r="Q249" s="190" t="s">
        <v>271</v>
      </c>
      <c r="R249" s="190" t="s">
        <v>279</v>
      </c>
      <c r="S249" s="191">
        <v>6086.46</v>
      </c>
    </row>
    <row r="250" spans="1:19" x14ac:dyDescent="0.25">
      <c r="A250" s="190" t="s">
        <v>618</v>
      </c>
      <c r="B250" s="190" t="s">
        <v>617</v>
      </c>
      <c r="C250" s="191">
        <v>14839.45</v>
      </c>
      <c r="D250" s="190" t="s">
        <v>270</v>
      </c>
      <c r="E250" s="190" t="s">
        <v>271</v>
      </c>
      <c r="F250" s="190" t="s">
        <v>272</v>
      </c>
      <c r="G250" s="190" t="s">
        <v>273</v>
      </c>
      <c r="H250" s="190" t="s">
        <v>274</v>
      </c>
      <c r="I250" s="190" t="s">
        <v>271</v>
      </c>
      <c r="J250" s="190" t="s">
        <v>271</v>
      </c>
      <c r="K250" s="190" t="s">
        <v>275</v>
      </c>
      <c r="L250" s="190" t="s">
        <v>276</v>
      </c>
      <c r="M250" s="190" t="s">
        <v>277</v>
      </c>
      <c r="N250" s="190" t="s">
        <v>278</v>
      </c>
      <c r="O250" s="190" t="s">
        <v>59</v>
      </c>
      <c r="P250" s="190" t="s">
        <v>271</v>
      </c>
      <c r="Q250" s="190" t="s">
        <v>271</v>
      </c>
      <c r="R250" s="190" t="s">
        <v>279</v>
      </c>
      <c r="S250" s="191">
        <v>11664.01</v>
      </c>
    </row>
    <row r="251" spans="1:19" x14ac:dyDescent="0.25">
      <c r="A251" s="190" t="s">
        <v>619</v>
      </c>
      <c r="B251" s="190" t="s">
        <v>620</v>
      </c>
      <c r="C251" s="191">
        <v>38031</v>
      </c>
      <c r="D251" s="190" t="s">
        <v>270</v>
      </c>
      <c r="E251" s="190" t="s">
        <v>271</v>
      </c>
      <c r="F251" s="190" t="s">
        <v>272</v>
      </c>
      <c r="G251" s="190" t="s">
        <v>298</v>
      </c>
      <c r="H251" s="190" t="s">
        <v>274</v>
      </c>
      <c r="I251" s="190" t="s">
        <v>271</v>
      </c>
      <c r="J251" s="190" t="s">
        <v>271</v>
      </c>
      <c r="K251" s="190" t="s">
        <v>275</v>
      </c>
      <c r="L251" s="190" t="s">
        <v>276</v>
      </c>
      <c r="M251" s="190" t="s">
        <v>277</v>
      </c>
      <c r="N251" s="190" t="s">
        <v>278</v>
      </c>
      <c r="O251" s="190" t="s">
        <v>59</v>
      </c>
      <c r="P251" s="190" t="s">
        <v>271</v>
      </c>
      <c r="Q251" s="190" t="s">
        <v>271</v>
      </c>
      <c r="R251" s="190" t="s">
        <v>279</v>
      </c>
      <c r="S251" s="191">
        <v>1940</v>
      </c>
    </row>
    <row r="252" spans="1:19" x14ac:dyDescent="0.25">
      <c r="A252" s="190" t="s">
        <v>619</v>
      </c>
      <c r="B252" s="190" t="s">
        <v>620</v>
      </c>
      <c r="C252" s="191">
        <v>38031</v>
      </c>
      <c r="D252" s="190" t="s">
        <v>270</v>
      </c>
      <c r="E252" s="190" t="s">
        <v>271</v>
      </c>
      <c r="F252" s="190" t="s">
        <v>272</v>
      </c>
      <c r="G252" s="190" t="s">
        <v>299</v>
      </c>
      <c r="H252" s="190" t="s">
        <v>274</v>
      </c>
      <c r="I252" s="190" t="s">
        <v>271</v>
      </c>
      <c r="J252" s="190" t="s">
        <v>271</v>
      </c>
      <c r="K252" s="190" t="s">
        <v>275</v>
      </c>
      <c r="L252" s="190" t="s">
        <v>276</v>
      </c>
      <c r="M252" s="190" t="s">
        <v>277</v>
      </c>
      <c r="N252" s="190" t="s">
        <v>278</v>
      </c>
      <c r="O252" s="190" t="s">
        <v>59</v>
      </c>
      <c r="P252" s="190" t="s">
        <v>271</v>
      </c>
      <c r="Q252" s="190" t="s">
        <v>271</v>
      </c>
      <c r="R252" s="190" t="s">
        <v>279</v>
      </c>
      <c r="S252" s="191">
        <v>7000</v>
      </c>
    </row>
    <row r="253" spans="1:19" x14ac:dyDescent="0.25">
      <c r="A253" s="190" t="s">
        <v>619</v>
      </c>
      <c r="B253" s="190" t="s">
        <v>620</v>
      </c>
      <c r="C253" s="191">
        <v>38031</v>
      </c>
      <c r="D253" s="190" t="s">
        <v>270</v>
      </c>
      <c r="E253" s="190" t="s">
        <v>271</v>
      </c>
      <c r="F253" s="190" t="s">
        <v>272</v>
      </c>
      <c r="G253" s="190" t="s">
        <v>300</v>
      </c>
      <c r="H253" s="190" t="s">
        <v>274</v>
      </c>
      <c r="I253" s="190" t="s">
        <v>271</v>
      </c>
      <c r="J253" s="190" t="s">
        <v>271</v>
      </c>
      <c r="K253" s="190" t="s">
        <v>275</v>
      </c>
      <c r="L253" s="190" t="s">
        <v>276</v>
      </c>
      <c r="M253" s="190" t="s">
        <v>277</v>
      </c>
      <c r="N253" s="190" t="s">
        <v>278</v>
      </c>
      <c r="O253" s="190" t="s">
        <v>59</v>
      </c>
      <c r="P253" s="190" t="s">
        <v>271</v>
      </c>
      <c r="Q253" s="190" t="s">
        <v>271</v>
      </c>
      <c r="R253" s="190" t="s">
        <v>279</v>
      </c>
      <c r="S253" s="191">
        <v>17460</v>
      </c>
    </row>
    <row r="254" spans="1:19" x14ac:dyDescent="0.25">
      <c r="A254" s="190" t="s">
        <v>619</v>
      </c>
      <c r="B254" s="190" t="s">
        <v>620</v>
      </c>
      <c r="C254" s="191">
        <v>38031</v>
      </c>
      <c r="D254" s="190" t="s">
        <v>270</v>
      </c>
      <c r="E254" s="190" t="s">
        <v>271</v>
      </c>
      <c r="F254" s="190" t="s">
        <v>272</v>
      </c>
      <c r="G254" s="190" t="s">
        <v>621</v>
      </c>
      <c r="H254" s="190" t="s">
        <v>274</v>
      </c>
      <c r="I254" s="190" t="s">
        <v>271</v>
      </c>
      <c r="J254" s="190" t="s">
        <v>271</v>
      </c>
      <c r="K254" s="190" t="s">
        <v>275</v>
      </c>
      <c r="L254" s="190" t="s">
        <v>276</v>
      </c>
      <c r="M254" s="190" t="s">
        <v>277</v>
      </c>
      <c r="N254" s="190" t="s">
        <v>278</v>
      </c>
      <c r="O254" s="190" t="s">
        <v>59</v>
      </c>
      <c r="P254" s="190" t="s">
        <v>271</v>
      </c>
      <c r="Q254" s="190" t="s">
        <v>271</v>
      </c>
      <c r="R254" s="190" t="s">
        <v>279</v>
      </c>
      <c r="S254" s="191">
        <v>3000</v>
      </c>
    </row>
    <row r="255" spans="1:19" x14ac:dyDescent="0.25">
      <c r="A255" s="190" t="s">
        <v>619</v>
      </c>
      <c r="B255" s="190" t="s">
        <v>620</v>
      </c>
      <c r="C255" s="191">
        <v>38031</v>
      </c>
      <c r="D255" s="190" t="s">
        <v>270</v>
      </c>
      <c r="E255" s="190" t="s">
        <v>271</v>
      </c>
      <c r="F255" s="190" t="s">
        <v>272</v>
      </c>
      <c r="G255" s="190" t="s">
        <v>302</v>
      </c>
      <c r="H255" s="190" t="s">
        <v>274</v>
      </c>
      <c r="I255" s="190" t="s">
        <v>271</v>
      </c>
      <c r="J255" s="190" t="s">
        <v>271</v>
      </c>
      <c r="K255" s="190" t="s">
        <v>275</v>
      </c>
      <c r="L255" s="190" t="s">
        <v>276</v>
      </c>
      <c r="M255" s="190" t="s">
        <v>277</v>
      </c>
      <c r="N255" s="190" t="s">
        <v>278</v>
      </c>
      <c r="O255" s="190" t="s">
        <v>59</v>
      </c>
      <c r="P255" s="190" t="s">
        <v>271</v>
      </c>
      <c r="Q255" s="190" t="s">
        <v>271</v>
      </c>
      <c r="R255" s="190" t="s">
        <v>279</v>
      </c>
      <c r="S255" s="191">
        <v>1000</v>
      </c>
    </row>
    <row r="256" spans="1:19" x14ac:dyDescent="0.25">
      <c r="A256" s="190" t="s">
        <v>619</v>
      </c>
      <c r="B256" s="190" t="s">
        <v>620</v>
      </c>
      <c r="C256" s="191">
        <v>38031</v>
      </c>
      <c r="D256" s="190" t="s">
        <v>270</v>
      </c>
      <c r="E256" s="190" t="s">
        <v>271</v>
      </c>
      <c r="F256" s="190" t="s">
        <v>272</v>
      </c>
      <c r="G256" s="190" t="s">
        <v>622</v>
      </c>
      <c r="H256" s="190" t="s">
        <v>274</v>
      </c>
      <c r="I256" s="190" t="s">
        <v>271</v>
      </c>
      <c r="J256" s="190" t="s">
        <v>271</v>
      </c>
      <c r="K256" s="190" t="s">
        <v>275</v>
      </c>
      <c r="L256" s="190" t="s">
        <v>276</v>
      </c>
      <c r="M256" s="190" t="s">
        <v>277</v>
      </c>
      <c r="N256" s="190" t="s">
        <v>278</v>
      </c>
      <c r="O256" s="190" t="s">
        <v>59</v>
      </c>
      <c r="P256" s="190" t="s">
        <v>271</v>
      </c>
      <c r="Q256" s="190" t="s">
        <v>271</v>
      </c>
      <c r="R256" s="190" t="s">
        <v>279</v>
      </c>
      <c r="S256" s="191">
        <v>3880</v>
      </c>
    </row>
    <row r="257" spans="1:19" x14ac:dyDescent="0.25">
      <c r="A257" s="190" t="s">
        <v>619</v>
      </c>
      <c r="B257" s="190" t="s">
        <v>620</v>
      </c>
      <c r="C257" s="191">
        <v>38031</v>
      </c>
      <c r="D257" s="190" t="s">
        <v>270</v>
      </c>
      <c r="E257" s="190" t="s">
        <v>271</v>
      </c>
      <c r="F257" s="190" t="s">
        <v>272</v>
      </c>
      <c r="G257" s="190" t="s">
        <v>623</v>
      </c>
      <c r="H257" s="190" t="s">
        <v>274</v>
      </c>
      <c r="I257" s="190" t="s">
        <v>271</v>
      </c>
      <c r="J257" s="190" t="s">
        <v>271</v>
      </c>
      <c r="K257" s="190" t="s">
        <v>275</v>
      </c>
      <c r="L257" s="190" t="s">
        <v>276</v>
      </c>
      <c r="M257" s="190" t="s">
        <v>277</v>
      </c>
      <c r="N257" s="190" t="s">
        <v>278</v>
      </c>
      <c r="O257" s="190" t="s">
        <v>59</v>
      </c>
      <c r="P257" s="190" t="s">
        <v>271</v>
      </c>
      <c r="Q257" s="190" t="s">
        <v>271</v>
      </c>
      <c r="R257" s="190" t="s">
        <v>279</v>
      </c>
      <c r="S257" s="191">
        <v>1940</v>
      </c>
    </row>
    <row r="258" spans="1:19" x14ac:dyDescent="0.25">
      <c r="A258" s="190" t="s">
        <v>624</v>
      </c>
      <c r="B258" s="190" t="s">
        <v>625</v>
      </c>
      <c r="C258" s="191">
        <v>6222.99</v>
      </c>
      <c r="D258" s="190" t="s">
        <v>270</v>
      </c>
      <c r="E258" s="190" t="s">
        <v>271</v>
      </c>
      <c r="F258" s="190" t="s">
        <v>272</v>
      </c>
      <c r="G258" s="190" t="s">
        <v>273</v>
      </c>
      <c r="H258" s="190" t="s">
        <v>274</v>
      </c>
      <c r="I258" s="190" t="s">
        <v>271</v>
      </c>
      <c r="J258" s="190" t="s">
        <v>271</v>
      </c>
      <c r="K258" s="190" t="s">
        <v>275</v>
      </c>
      <c r="L258" s="190" t="s">
        <v>276</v>
      </c>
      <c r="M258" s="190" t="s">
        <v>277</v>
      </c>
      <c r="N258" s="190" t="s">
        <v>278</v>
      </c>
      <c r="O258" s="190" t="s">
        <v>59</v>
      </c>
      <c r="P258" s="190" t="s">
        <v>271</v>
      </c>
      <c r="Q258" s="190" t="s">
        <v>271</v>
      </c>
      <c r="R258" s="190" t="s">
        <v>279</v>
      </c>
      <c r="S258" s="191">
        <v>5926.66</v>
      </c>
    </row>
    <row r="259" spans="1:19" x14ac:dyDescent="0.25">
      <c r="A259" s="190" t="s">
        <v>626</v>
      </c>
      <c r="B259" s="190" t="s">
        <v>627</v>
      </c>
      <c r="C259" s="191">
        <v>15120.79</v>
      </c>
      <c r="D259" s="190" t="s">
        <v>270</v>
      </c>
      <c r="E259" s="190" t="s">
        <v>271</v>
      </c>
      <c r="F259" s="190" t="s">
        <v>272</v>
      </c>
      <c r="G259" s="190" t="s">
        <v>273</v>
      </c>
      <c r="H259" s="190" t="s">
        <v>274</v>
      </c>
      <c r="I259" s="190" t="s">
        <v>271</v>
      </c>
      <c r="J259" s="190" t="s">
        <v>271</v>
      </c>
      <c r="K259" s="190" t="s">
        <v>275</v>
      </c>
      <c r="L259" s="190" t="s">
        <v>276</v>
      </c>
      <c r="M259" s="190" t="s">
        <v>277</v>
      </c>
      <c r="N259" s="190" t="s">
        <v>278</v>
      </c>
      <c r="O259" s="190" t="s">
        <v>59</v>
      </c>
      <c r="P259" s="190" t="s">
        <v>271</v>
      </c>
      <c r="Q259" s="190" t="s">
        <v>271</v>
      </c>
      <c r="R259" s="190" t="s">
        <v>279</v>
      </c>
      <c r="S259" s="191">
        <v>13283.46</v>
      </c>
    </row>
    <row r="260" spans="1:19" x14ac:dyDescent="0.25">
      <c r="A260" s="190" t="s">
        <v>628</v>
      </c>
      <c r="B260" s="190" t="s">
        <v>627</v>
      </c>
      <c r="C260" s="191">
        <v>2961.57</v>
      </c>
      <c r="D260" s="190" t="s">
        <v>270</v>
      </c>
      <c r="E260" s="190" t="s">
        <v>271</v>
      </c>
      <c r="F260" s="190" t="s">
        <v>272</v>
      </c>
      <c r="G260" s="190" t="s">
        <v>273</v>
      </c>
      <c r="H260" s="190" t="s">
        <v>274</v>
      </c>
      <c r="I260" s="190" t="s">
        <v>271</v>
      </c>
      <c r="J260" s="190" t="s">
        <v>271</v>
      </c>
      <c r="K260" s="190" t="s">
        <v>275</v>
      </c>
      <c r="L260" s="190" t="s">
        <v>276</v>
      </c>
      <c r="M260" s="190" t="s">
        <v>277</v>
      </c>
      <c r="N260" s="190" t="s">
        <v>278</v>
      </c>
      <c r="O260" s="190" t="s">
        <v>59</v>
      </c>
      <c r="P260" s="190" t="s">
        <v>271</v>
      </c>
      <c r="Q260" s="190" t="s">
        <v>271</v>
      </c>
      <c r="R260" s="190" t="s">
        <v>279</v>
      </c>
      <c r="S260" s="191">
        <v>2820.54</v>
      </c>
    </row>
    <row r="261" spans="1:19" x14ac:dyDescent="0.25">
      <c r="A261" s="190" t="s">
        <v>629</v>
      </c>
      <c r="B261" s="190" t="s">
        <v>627</v>
      </c>
      <c r="C261" s="191">
        <v>17198.939999999999</v>
      </c>
      <c r="D261" s="190" t="s">
        <v>270</v>
      </c>
      <c r="E261" s="190" t="s">
        <v>271</v>
      </c>
      <c r="F261" s="190" t="s">
        <v>272</v>
      </c>
      <c r="G261" s="190" t="s">
        <v>273</v>
      </c>
      <c r="H261" s="190" t="s">
        <v>274</v>
      </c>
      <c r="I261" s="190" t="s">
        <v>271</v>
      </c>
      <c r="J261" s="190" t="s">
        <v>271</v>
      </c>
      <c r="K261" s="190" t="s">
        <v>275</v>
      </c>
      <c r="L261" s="190" t="s">
        <v>276</v>
      </c>
      <c r="M261" s="190" t="s">
        <v>277</v>
      </c>
      <c r="N261" s="190" t="s">
        <v>278</v>
      </c>
      <c r="O261" s="190" t="s">
        <v>59</v>
      </c>
      <c r="P261" s="190" t="s">
        <v>271</v>
      </c>
      <c r="Q261" s="190" t="s">
        <v>271</v>
      </c>
      <c r="R261" s="190" t="s">
        <v>279</v>
      </c>
      <c r="S261" s="191">
        <v>12394.98</v>
      </c>
    </row>
    <row r="262" spans="1:19" x14ac:dyDescent="0.25">
      <c r="A262" s="190" t="s">
        <v>630</v>
      </c>
      <c r="B262" s="190" t="s">
        <v>627</v>
      </c>
      <c r="C262" s="191">
        <v>2013.48</v>
      </c>
      <c r="D262" s="190" t="s">
        <v>270</v>
      </c>
      <c r="E262" s="190" t="s">
        <v>271</v>
      </c>
      <c r="F262" s="190" t="s">
        <v>272</v>
      </c>
      <c r="G262" s="190" t="s">
        <v>273</v>
      </c>
      <c r="H262" s="190" t="s">
        <v>274</v>
      </c>
      <c r="I262" s="190" t="s">
        <v>271</v>
      </c>
      <c r="J262" s="190" t="s">
        <v>271</v>
      </c>
      <c r="K262" s="190" t="s">
        <v>275</v>
      </c>
      <c r="L262" s="190" t="s">
        <v>276</v>
      </c>
      <c r="M262" s="190" t="s">
        <v>277</v>
      </c>
      <c r="N262" s="190" t="s">
        <v>278</v>
      </c>
      <c r="O262" s="190" t="s">
        <v>59</v>
      </c>
      <c r="P262" s="190" t="s">
        <v>271</v>
      </c>
      <c r="Q262" s="190" t="s">
        <v>271</v>
      </c>
      <c r="R262" s="190" t="s">
        <v>279</v>
      </c>
      <c r="S262" s="191">
        <v>1917.6</v>
      </c>
    </row>
    <row r="263" spans="1:19" x14ac:dyDescent="0.25">
      <c r="A263" s="190" t="s">
        <v>631</v>
      </c>
      <c r="B263" s="190" t="s">
        <v>627</v>
      </c>
      <c r="C263" s="191">
        <v>16923.650000000001</v>
      </c>
      <c r="D263" s="190" t="s">
        <v>270</v>
      </c>
      <c r="E263" s="190" t="s">
        <v>271</v>
      </c>
      <c r="F263" s="190" t="s">
        <v>272</v>
      </c>
      <c r="G263" s="190" t="s">
        <v>273</v>
      </c>
      <c r="H263" s="190" t="s">
        <v>274</v>
      </c>
      <c r="I263" s="190" t="s">
        <v>271</v>
      </c>
      <c r="J263" s="190" t="s">
        <v>271</v>
      </c>
      <c r="K263" s="190" t="s">
        <v>275</v>
      </c>
      <c r="L263" s="190" t="s">
        <v>276</v>
      </c>
      <c r="M263" s="190" t="s">
        <v>277</v>
      </c>
      <c r="N263" s="190" t="s">
        <v>278</v>
      </c>
      <c r="O263" s="190" t="s">
        <v>59</v>
      </c>
      <c r="P263" s="190" t="s">
        <v>271</v>
      </c>
      <c r="Q263" s="190" t="s">
        <v>271</v>
      </c>
      <c r="R263" s="190" t="s">
        <v>279</v>
      </c>
      <c r="S263" s="191">
        <v>13547.3</v>
      </c>
    </row>
    <row r="264" spans="1:19" x14ac:dyDescent="0.25">
      <c r="A264" s="190" t="s">
        <v>632</v>
      </c>
      <c r="B264" s="190" t="s">
        <v>627</v>
      </c>
      <c r="C264" s="191">
        <v>17330.68</v>
      </c>
      <c r="D264" s="190" t="s">
        <v>270</v>
      </c>
      <c r="E264" s="190" t="s">
        <v>271</v>
      </c>
      <c r="F264" s="190" t="s">
        <v>272</v>
      </c>
      <c r="G264" s="190" t="s">
        <v>273</v>
      </c>
      <c r="H264" s="190" t="s">
        <v>274</v>
      </c>
      <c r="I264" s="190" t="s">
        <v>271</v>
      </c>
      <c r="J264" s="190" t="s">
        <v>271</v>
      </c>
      <c r="K264" s="190" t="s">
        <v>275</v>
      </c>
      <c r="L264" s="190" t="s">
        <v>276</v>
      </c>
      <c r="M264" s="190" t="s">
        <v>277</v>
      </c>
      <c r="N264" s="190" t="s">
        <v>278</v>
      </c>
      <c r="O264" s="190" t="s">
        <v>59</v>
      </c>
      <c r="P264" s="190" t="s">
        <v>271</v>
      </c>
      <c r="Q264" s="190" t="s">
        <v>271</v>
      </c>
      <c r="R264" s="190" t="s">
        <v>279</v>
      </c>
      <c r="S264" s="191">
        <v>14533.45</v>
      </c>
    </row>
    <row r="265" spans="1:19" x14ac:dyDescent="0.25">
      <c r="A265" s="190" t="s">
        <v>633</v>
      </c>
      <c r="B265" s="190" t="s">
        <v>627</v>
      </c>
      <c r="C265" s="191">
        <v>401.44</v>
      </c>
      <c r="D265" s="190" t="s">
        <v>270</v>
      </c>
      <c r="E265" s="190" t="s">
        <v>271</v>
      </c>
      <c r="F265" s="190" t="s">
        <v>272</v>
      </c>
      <c r="G265" s="190" t="s">
        <v>273</v>
      </c>
      <c r="H265" s="190" t="s">
        <v>274</v>
      </c>
      <c r="I265" s="190" t="s">
        <v>271</v>
      </c>
      <c r="J265" s="190" t="s">
        <v>271</v>
      </c>
      <c r="K265" s="190" t="s">
        <v>275</v>
      </c>
      <c r="L265" s="190" t="s">
        <v>276</v>
      </c>
      <c r="M265" s="190" t="s">
        <v>277</v>
      </c>
      <c r="N265" s="190" t="s">
        <v>278</v>
      </c>
      <c r="O265" s="190" t="s">
        <v>59</v>
      </c>
      <c r="P265" s="190" t="s">
        <v>271</v>
      </c>
      <c r="Q265" s="190" t="s">
        <v>271</v>
      </c>
      <c r="R265" s="190" t="s">
        <v>279</v>
      </c>
      <c r="S265" s="191">
        <v>142.56</v>
      </c>
    </row>
    <row r="266" spans="1:19" x14ac:dyDescent="0.25">
      <c r="A266" s="190" t="s">
        <v>634</v>
      </c>
      <c r="B266" s="190" t="s">
        <v>627</v>
      </c>
      <c r="C266" s="191">
        <v>4919.78</v>
      </c>
      <c r="D266" s="190" t="s">
        <v>270</v>
      </c>
      <c r="E266" s="190" t="s">
        <v>271</v>
      </c>
      <c r="F266" s="190" t="s">
        <v>272</v>
      </c>
      <c r="G266" s="190" t="s">
        <v>273</v>
      </c>
      <c r="H266" s="190" t="s">
        <v>274</v>
      </c>
      <c r="I266" s="190" t="s">
        <v>271</v>
      </c>
      <c r="J266" s="190" t="s">
        <v>271</v>
      </c>
      <c r="K266" s="190" t="s">
        <v>275</v>
      </c>
      <c r="L266" s="190" t="s">
        <v>276</v>
      </c>
      <c r="M266" s="190" t="s">
        <v>277</v>
      </c>
      <c r="N266" s="190" t="s">
        <v>278</v>
      </c>
      <c r="O266" s="190" t="s">
        <v>59</v>
      </c>
      <c r="P266" s="190" t="s">
        <v>271</v>
      </c>
      <c r="Q266" s="190" t="s">
        <v>271</v>
      </c>
      <c r="R266" s="190" t="s">
        <v>279</v>
      </c>
      <c r="S266" s="191">
        <v>4685.5</v>
      </c>
    </row>
    <row r="267" spans="1:19" x14ac:dyDescent="0.25">
      <c r="A267" s="190" t="s">
        <v>635</v>
      </c>
      <c r="B267" s="190" t="s">
        <v>627</v>
      </c>
      <c r="C267" s="191">
        <v>25802.53</v>
      </c>
      <c r="D267" s="190" t="s">
        <v>270</v>
      </c>
      <c r="E267" s="190" t="s">
        <v>271</v>
      </c>
      <c r="F267" s="190" t="s">
        <v>272</v>
      </c>
      <c r="G267" s="190" t="s">
        <v>273</v>
      </c>
      <c r="H267" s="190" t="s">
        <v>274</v>
      </c>
      <c r="I267" s="190" t="s">
        <v>271</v>
      </c>
      <c r="J267" s="190" t="s">
        <v>271</v>
      </c>
      <c r="K267" s="190" t="s">
        <v>275</v>
      </c>
      <c r="L267" s="190" t="s">
        <v>276</v>
      </c>
      <c r="M267" s="190" t="s">
        <v>277</v>
      </c>
      <c r="N267" s="190" t="s">
        <v>278</v>
      </c>
      <c r="O267" s="190" t="s">
        <v>59</v>
      </c>
      <c r="P267" s="190" t="s">
        <v>271</v>
      </c>
      <c r="Q267" s="190" t="s">
        <v>271</v>
      </c>
      <c r="R267" s="190" t="s">
        <v>279</v>
      </c>
      <c r="S267" s="191">
        <v>23135.3</v>
      </c>
    </row>
    <row r="268" spans="1:19" x14ac:dyDescent="0.25">
      <c r="A268" s="190" t="s">
        <v>636</v>
      </c>
      <c r="B268" s="190" t="s">
        <v>627</v>
      </c>
      <c r="C268" s="191">
        <v>31748.799999999999</v>
      </c>
      <c r="D268" s="190" t="s">
        <v>270</v>
      </c>
      <c r="E268" s="190" t="s">
        <v>271</v>
      </c>
      <c r="F268" s="190" t="s">
        <v>272</v>
      </c>
      <c r="G268" s="190" t="s">
        <v>273</v>
      </c>
      <c r="H268" s="190" t="s">
        <v>274</v>
      </c>
      <c r="I268" s="190" t="s">
        <v>271</v>
      </c>
      <c r="J268" s="190" t="s">
        <v>271</v>
      </c>
      <c r="K268" s="190" t="s">
        <v>275</v>
      </c>
      <c r="L268" s="190" t="s">
        <v>276</v>
      </c>
      <c r="M268" s="190" t="s">
        <v>277</v>
      </c>
      <c r="N268" s="190" t="s">
        <v>278</v>
      </c>
      <c r="O268" s="190" t="s">
        <v>59</v>
      </c>
      <c r="P268" s="190" t="s">
        <v>271</v>
      </c>
      <c r="Q268" s="190" t="s">
        <v>271</v>
      </c>
      <c r="R268" s="190" t="s">
        <v>279</v>
      </c>
      <c r="S268" s="191">
        <v>30236.95</v>
      </c>
    </row>
    <row r="269" spans="1:19" x14ac:dyDescent="0.25">
      <c r="A269" s="190" t="s">
        <v>637</v>
      </c>
      <c r="B269" s="190" t="s">
        <v>638</v>
      </c>
      <c r="C269" s="191">
        <v>6222.99</v>
      </c>
      <c r="D269" s="190" t="s">
        <v>270</v>
      </c>
      <c r="E269" s="190" t="s">
        <v>271</v>
      </c>
      <c r="F269" s="190" t="s">
        <v>272</v>
      </c>
      <c r="G269" s="190" t="s">
        <v>273</v>
      </c>
      <c r="H269" s="190" t="s">
        <v>274</v>
      </c>
      <c r="I269" s="190" t="s">
        <v>271</v>
      </c>
      <c r="J269" s="190" t="s">
        <v>271</v>
      </c>
      <c r="K269" s="190" t="s">
        <v>275</v>
      </c>
      <c r="L269" s="190" t="s">
        <v>276</v>
      </c>
      <c r="M269" s="190" t="s">
        <v>277</v>
      </c>
      <c r="N269" s="190" t="s">
        <v>278</v>
      </c>
      <c r="O269" s="190" t="s">
        <v>59</v>
      </c>
      <c r="P269" s="190" t="s">
        <v>271</v>
      </c>
      <c r="Q269" s="190" t="s">
        <v>271</v>
      </c>
      <c r="R269" s="190" t="s">
        <v>279</v>
      </c>
      <c r="S269" s="191">
        <v>5926.66</v>
      </c>
    </row>
    <row r="270" spans="1:19" x14ac:dyDescent="0.25">
      <c r="A270" s="190" t="s">
        <v>639</v>
      </c>
      <c r="B270" s="190" t="s">
        <v>638</v>
      </c>
      <c r="C270" s="191">
        <v>13399.8</v>
      </c>
      <c r="D270" s="190" t="s">
        <v>270</v>
      </c>
      <c r="E270" s="190" t="s">
        <v>271</v>
      </c>
      <c r="F270" s="190" t="s">
        <v>272</v>
      </c>
      <c r="G270" s="190" t="s">
        <v>273</v>
      </c>
      <c r="H270" s="190" t="s">
        <v>274</v>
      </c>
      <c r="I270" s="190" t="s">
        <v>271</v>
      </c>
      <c r="J270" s="190" t="s">
        <v>271</v>
      </c>
      <c r="K270" s="190" t="s">
        <v>275</v>
      </c>
      <c r="L270" s="190" t="s">
        <v>276</v>
      </c>
      <c r="M270" s="190" t="s">
        <v>277</v>
      </c>
      <c r="N270" s="190" t="s">
        <v>278</v>
      </c>
      <c r="O270" s="190" t="s">
        <v>59</v>
      </c>
      <c r="P270" s="190" t="s">
        <v>271</v>
      </c>
      <c r="Q270" s="190" t="s">
        <v>271</v>
      </c>
      <c r="R270" s="190" t="s">
        <v>279</v>
      </c>
      <c r="S270" s="191">
        <v>12111.26</v>
      </c>
    </row>
    <row r="271" spans="1:19" x14ac:dyDescent="0.25">
      <c r="A271" s="190" t="s">
        <v>640</v>
      </c>
      <c r="B271" s="190" t="s">
        <v>641</v>
      </c>
      <c r="C271" s="191">
        <v>6222.99</v>
      </c>
      <c r="D271" s="190" t="s">
        <v>270</v>
      </c>
      <c r="E271" s="190" t="s">
        <v>271</v>
      </c>
      <c r="F271" s="190" t="s">
        <v>272</v>
      </c>
      <c r="G271" s="190" t="s">
        <v>273</v>
      </c>
      <c r="H271" s="190" t="s">
        <v>274</v>
      </c>
      <c r="I271" s="190" t="s">
        <v>271</v>
      </c>
      <c r="J271" s="190" t="s">
        <v>271</v>
      </c>
      <c r="K271" s="190" t="s">
        <v>275</v>
      </c>
      <c r="L271" s="190" t="s">
        <v>276</v>
      </c>
      <c r="M271" s="190" t="s">
        <v>277</v>
      </c>
      <c r="N271" s="190" t="s">
        <v>278</v>
      </c>
      <c r="O271" s="190" t="s">
        <v>59</v>
      </c>
      <c r="P271" s="190" t="s">
        <v>271</v>
      </c>
      <c r="Q271" s="190" t="s">
        <v>271</v>
      </c>
      <c r="R271" s="190" t="s">
        <v>279</v>
      </c>
      <c r="S271" s="191">
        <v>5926.66</v>
      </c>
    </row>
    <row r="272" spans="1:19" x14ac:dyDescent="0.25">
      <c r="A272" s="190" t="s">
        <v>642</v>
      </c>
      <c r="B272" s="190" t="s">
        <v>641</v>
      </c>
      <c r="C272" s="191">
        <v>14546.16</v>
      </c>
      <c r="D272" s="190" t="s">
        <v>270</v>
      </c>
      <c r="E272" s="190" t="s">
        <v>271</v>
      </c>
      <c r="F272" s="190" t="s">
        <v>272</v>
      </c>
      <c r="G272" s="190" t="s">
        <v>273</v>
      </c>
      <c r="H272" s="190" t="s">
        <v>274</v>
      </c>
      <c r="I272" s="190" t="s">
        <v>271</v>
      </c>
      <c r="J272" s="190" t="s">
        <v>271</v>
      </c>
      <c r="K272" s="190" t="s">
        <v>275</v>
      </c>
      <c r="L272" s="190" t="s">
        <v>276</v>
      </c>
      <c r="M272" s="190" t="s">
        <v>277</v>
      </c>
      <c r="N272" s="190" t="s">
        <v>278</v>
      </c>
      <c r="O272" s="190" t="s">
        <v>59</v>
      </c>
      <c r="P272" s="190" t="s">
        <v>271</v>
      </c>
      <c r="Q272" s="190" t="s">
        <v>271</v>
      </c>
      <c r="R272" s="190" t="s">
        <v>279</v>
      </c>
      <c r="S272" s="191">
        <v>12598.44</v>
      </c>
    </row>
    <row r="273" spans="1:19" x14ac:dyDescent="0.25">
      <c r="A273" s="190" t="s">
        <v>643</v>
      </c>
      <c r="B273" s="190" t="s">
        <v>641</v>
      </c>
      <c r="C273" s="191">
        <v>24449.66</v>
      </c>
      <c r="D273" s="190" t="s">
        <v>270</v>
      </c>
      <c r="E273" s="190" t="s">
        <v>271</v>
      </c>
      <c r="F273" s="190" t="s">
        <v>272</v>
      </c>
      <c r="G273" s="190" t="s">
        <v>273</v>
      </c>
      <c r="H273" s="190" t="s">
        <v>274</v>
      </c>
      <c r="I273" s="190" t="s">
        <v>271</v>
      </c>
      <c r="J273" s="190" t="s">
        <v>271</v>
      </c>
      <c r="K273" s="190" t="s">
        <v>275</v>
      </c>
      <c r="L273" s="190" t="s">
        <v>276</v>
      </c>
      <c r="M273" s="190" t="s">
        <v>277</v>
      </c>
      <c r="N273" s="190" t="s">
        <v>278</v>
      </c>
      <c r="O273" s="190" t="s">
        <v>59</v>
      </c>
      <c r="P273" s="190" t="s">
        <v>271</v>
      </c>
      <c r="Q273" s="190" t="s">
        <v>271</v>
      </c>
      <c r="R273" s="190" t="s">
        <v>279</v>
      </c>
      <c r="S273" s="191">
        <v>23285.39</v>
      </c>
    </row>
    <row r="274" spans="1:19" x14ac:dyDescent="0.25">
      <c r="A274" s="190" t="s">
        <v>644</v>
      </c>
      <c r="B274" s="190" t="s">
        <v>645</v>
      </c>
      <c r="C274" s="191">
        <v>7397.52</v>
      </c>
      <c r="D274" s="190" t="s">
        <v>270</v>
      </c>
      <c r="E274" s="190" t="s">
        <v>271</v>
      </c>
      <c r="F274" s="190" t="s">
        <v>272</v>
      </c>
      <c r="G274" s="190" t="s">
        <v>273</v>
      </c>
      <c r="H274" s="190" t="s">
        <v>274</v>
      </c>
      <c r="I274" s="190" t="s">
        <v>271</v>
      </c>
      <c r="J274" s="190" t="s">
        <v>271</v>
      </c>
      <c r="K274" s="190" t="s">
        <v>275</v>
      </c>
      <c r="L274" s="190" t="s">
        <v>276</v>
      </c>
      <c r="M274" s="190" t="s">
        <v>277</v>
      </c>
      <c r="N274" s="190" t="s">
        <v>278</v>
      </c>
      <c r="O274" s="190" t="s">
        <v>59</v>
      </c>
      <c r="P274" s="190" t="s">
        <v>271</v>
      </c>
      <c r="Q274" s="190" t="s">
        <v>271</v>
      </c>
      <c r="R274" s="190" t="s">
        <v>279</v>
      </c>
      <c r="S274" s="191">
        <v>7045.26</v>
      </c>
    </row>
    <row r="275" spans="1:19" x14ac:dyDescent="0.25">
      <c r="A275" s="190" t="s">
        <v>646</v>
      </c>
      <c r="B275" s="190" t="s">
        <v>647</v>
      </c>
      <c r="C275" s="191">
        <v>12653.73</v>
      </c>
      <c r="D275" s="190" t="s">
        <v>270</v>
      </c>
      <c r="E275" s="190" t="s">
        <v>271</v>
      </c>
      <c r="F275" s="190" t="s">
        <v>272</v>
      </c>
      <c r="G275" s="190" t="s">
        <v>273</v>
      </c>
      <c r="H275" s="190" t="s">
        <v>274</v>
      </c>
      <c r="I275" s="190" t="s">
        <v>271</v>
      </c>
      <c r="J275" s="190" t="s">
        <v>271</v>
      </c>
      <c r="K275" s="190" t="s">
        <v>275</v>
      </c>
      <c r="L275" s="190" t="s">
        <v>276</v>
      </c>
      <c r="M275" s="190" t="s">
        <v>277</v>
      </c>
      <c r="N275" s="190" t="s">
        <v>278</v>
      </c>
      <c r="O275" s="190" t="s">
        <v>59</v>
      </c>
      <c r="P275" s="190" t="s">
        <v>271</v>
      </c>
      <c r="Q275" s="190" t="s">
        <v>271</v>
      </c>
      <c r="R275" s="190" t="s">
        <v>279</v>
      </c>
      <c r="S275" s="191">
        <v>10409.52</v>
      </c>
    </row>
    <row r="276" spans="1:19" x14ac:dyDescent="0.25">
      <c r="A276" s="190" t="s">
        <v>646</v>
      </c>
      <c r="B276" s="190" t="s">
        <v>647</v>
      </c>
      <c r="C276" s="191">
        <v>12653.73</v>
      </c>
      <c r="D276" s="190" t="s">
        <v>270</v>
      </c>
      <c r="E276" s="190" t="s">
        <v>271</v>
      </c>
      <c r="F276" s="190" t="s">
        <v>272</v>
      </c>
      <c r="G276" s="190" t="s">
        <v>582</v>
      </c>
      <c r="H276" s="190" t="s">
        <v>274</v>
      </c>
      <c r="I276" s="190" t="s">
        <v>271</v>
      </c>
      <c r="J276" s="190" t="s">
        <v>271</v>
      </c>
      <c r="K276" s="190" t="s">
        <v>275</v>
      </c>
      <c r="L276" s="190" t="s">
        <v>295</v>
      </c>
      <c r="M276" s="190" t="s">
        <v>277</v>
      </c>
      <c r="N276" s="190" t="s">
        <v>296</v>
      </c>
      <c r="O276" s="190" t="s">
        <v>203</v>
      </c>
      <c r="P276" s="190" t="s">
        <v>271</v>
      </c>
      <c r="Q276" s="190" t="s">
        <v>271</v>
      </c>
      <c r="R276" s="190" t="s">
        <v>279</v>
      </c>
      <c r="S276" s="191">
        <v>1088.5999999999999</v>
      </c>
    </row>
    <row r="277" spans="1:19" x14ac:dyDescent="0.25">
      <c r="A277" s="190" t="s">
        <v>648</v>
      </c>
      <c r="B277" s="190" t="s">
        <v>649</v>
      </c>
      <c r="C277" s="191">
        <v>2309.96</v>
      </c>
      <c r="D277" s="190" t="s">
        <v>270</v>
      </c>
      <c r="E277" s="190" t="s">
        <v>271</v>
      </c>
      <c r="F277" s="190" t="s">
        <v>272</v>
      </c>
      <c r="G277" s="190" t="s">
        <v>273</v>
      </c>
      <c r="H277" s="190" t="s">
        <v>274</v>
      </c>
      <c r="I277" s="190" t="s">
        <v>271</v>
      </c>
      <c r="J277" s="190" t="s">
        <v>271</v>
      </c>
      <c r="K277" s="190" t="s">
        <v>275</v>
      </c>
      <c r="L277" s="190" t="s">
        <v>276</v>
      </c>
      <c r="M277" s="190" t="s">
        <v>277</v>
      </c>
      <c r="N277" s="190" t="s">
        <v>278</v>
      </c>
      <c r="O277" s="190" t="s">
        <v>59</v>
      </c>
      <c r="P277" s="190" t="s">
        <v>271</v>
      </c>
      <c r="Q277" s="190" t="s">
        <v>271</v>
      </c>
      <c r="R277" s="190" t="s">
        <v>279</v>
      </c>
      <c r="S277" s="191">
        <v>2199.96</v>
      </c>
    </row>
    <row r="278" spans="1:19" x14ac:dyDescent="0.25">
      <c r="A278" s="190" t="s">
        <v>650</v>
      </c>
      <c r="B278" s="190" t="s">
        <v>647</v>
      </c>
      <c r="C278" s="191">
        <v>14189.24</v>
      </c>
      <c r="D278" s="190" t="s">
        <v>270</v>
      </c>
      <c r="E278" s="190" t="s">
        <v>271</v>
      </c>
      <c r="F278" s="190" t="s">
        <v>272</v>
      </c>
      <c r="G278" s="190" t="s">
        <v>273</v>
      </c>
      <c r="H278" s="190" t="s">
        <v>274</v>
      </c>
      <c r="I278" s="190" t="s">
        <v>271</v>
      </c>
      <c r="J278" s="190" t="s">
        <v>271</v>
      </c>
      <c r="K278" s="190" t="s">
        <v>275</v>
      </c>
      <c r="L278" s="190" t="s">
        <v>276</v>
      </c>
      <c r="M278" s="190" t="s">
        <v>277</v>
      </c>
      <c r="N278" s="190" t="s">
        <v>278</v>
      </c>
      <c r="O278" s="190" t="s">
        <v>59</v>
      </c>
      <c r="P278" s="190" t="s">
        <v>271</v>
      </c>
      <c r="Q278" s="190" t="s">
        <v>271</v>
      </c>
      <c r="R278" s="190" t="s">
        <v>279</v>
      </c>
      <c r="S278" s="191">
        <v>13396.37</v>
      </c>
    </row>
    <row r="279" spans="1:19" x14ac:dyDescent="0.25">
      <c r="A279" s="190" t="s">
        <v>651</v>
      </c>
      <c r="B279" s="190" t="s">
        <v>649</v>
      </c>
      <c r="C279" s="191">
        <v>2013.48</v>
      </c>
      <c r="D279" s="190" t="s">
        <v>270</v>
      </c>
      <c r="E279" s="190" t="s">
        <v>271</v>
      </c>
      <c r="F279" s="190" t="s">
        <v>272</v>
      </c>
      <c r="G279" s="190" t="s">
        <v>273</v>
      </c>
      <c r="H279" s="190" t="s">
        <v>274</v>
      </c>
      <c r="I279" s="190" t="s">
        <v>271</v>
      </c>
      <c r="J279" s="190" t="s">
        <v>271</v>
      </c>
      <c r="K279" s="190" t="s">
        <v>275</v>
      </c>
      <c r="L279" s="190" t="s">
        <v>276</v>
      </c>
      <c r="M279" s="190" t="s">
        <v>277</v>
      </c>
      <c r="N279" s="190" t="s">
        <v>278</v>
      </c>
      <c r="O279" s="190" t="s">
        <v>59</v>
      </c>
      <c r="P279" s="190" t="s">
        <v>271</v>
      </c>
      <c r="Q279" s="190" t="s">
        <v>271</v>
      </c>
      <c r="R279" s="190" t="s">
        <v>279</v>
      </c>
      <c r="S279" s="191">
        <v>1917.6</v>
      </c>
    </row>
    <row r="280" spans="1:19" x14ac:dyDescent="0.25">
      <c r="A280" s="190" t="s">
        <v>652</v>
      </c>
      <c r="B280" s="190" t="s">
        <v>649</v>
      </c>
      <c r="C280" s="191">
        <v>13933.42</v>
      </c>
      <c r="D280" s="190" t="s">
        <v>270</v>
      </c>
      <c r="E280" s="190" t="s">
        <v>271</v>
      </c>
      <c r="F280" s="190" t="s">
        <v>272</v>
      </c>
      <c r="G280" s="190" t="s">
        <v>273</v>
      </c>
      <c r="H280" s="190" t="s">
        <v>274</v>
      </c>
      <c r="I280" s="190" t="s">
        <v>271</v>
      </c>
      <c r="J280" s="190" t="s">
        <v>271</v>
      </c>
      <c r="K280" s="190" t="s">
        <v>275</v>
      </c>
      <c r="L280" s="190" t="s">
        <v>276</v>
      </c>
      <c r="M280" s="190" t="s">
        <v>277</v>
      </c>
      <c r="N280" s="190" t="s">
        <v>278</v>
      </c>
      <c r="O280" s="190" t="s">
        <v>59</v>
      </c>
      <c r="P280" s="190" t="s">
        <v>271</v>
      </c>
      <c r="Q280" s="190" t="s">
        <v>271</v>
      </c>
      <c r="R280" s="190" t="s">
        <v>279</v>
      </c>
      <c r="S280" s="191">
        <v>13269.92</v>
      </c>
    </row>
    <row r="281" spans="1:19" x14ac:dyDescent="0.25">
      <c r="A281" s="190" t="s">
        <v>653</v>
      </c>
      <c r="B281" s="190" t="s">
        <v>649</v>
      </c>
      <c r="C281" s="191">
        <v>12444.42</v>
      </c>
      <c r="D281" s="190" t="s">
        <v>270</v>
      </c>
      <c r="E281" s="190" t="s">
        <v>271</v>
      </c>
      <c r="F281" s="190" t="s">
        <v>272</v>
      </c>
      <c r="G281" s="190" t="s">
        <v>273</v>
      </c>
      <c r="H281" s="190" t="s">
        <v>274</v>
      </c>
      <c r="I281" s="190" t="s">
        <v>271</v>
      </c>
      <c r="J281" s="190" t="s">
        <v>271</v>
      </c>
      <c r="K281" s="190" t="s">
        <v>275</v>
      </c>
      <c r="L281" s="190" t="s">
        <v>276</v>
      </c>
      <c r="M281" s="190" t="s">
        <v>277</v>
      </c>
      <c r="N281" s="190" t="s">
        <v>278</v>
      </c>
      <c r="O281" s="190" t="s">
        <v>59</v>
      </c>
      <c r="P281" s="190" t="s">
        <v>271</v>
      </c>
      <c r="Q281" s="190" t="s">
        <v>271</v>
      </c>
      <c r="R281" s="190" t="s">
        <v>279</v>
      </c>
      <c r="S281" s="191">
        <v>11851.83</v>
      </c>
    </row>
    <row r="282" spans="1:19" x14ac:dyDescent="0.25">
      <c r="A282" s="190" t="s">
        <v>654</v>
      </c>
      <c r="B282" s="190" t="s">
        <v>645</v>
      </c>
      <c r="C282" s="191">
        <v>9992.34</v>
      </c>
      <c r="D282" s="190" t="s">
        <v>270</v>
      </c>
      <c r="E282" s="190" t="s">
        <v>271</v>
      </c>
      <c r="F282" s="190" t="s">
        <v>272</v>
      </c>
      <c r="G282" s="190" t="s">
        <v>273</v>
      </c>
      <c r="H282" s="190" t="s">
        <v>274</v>
      </c>
      <c r="I282" s="190" t="s">
        <v>271</v>
      </c>
      <c r="J282" s="190" t="s">
        <v>271</v>
      </c>
      <c r="K282" s="190" t="s">
        <v>275</v>
      </c>
      <c r="L282" s="190" t="s">
        <v>276</v>
      </c>
      <c r="M282" s="190" t="s">
        <v>277</v>
      </c>
      <c r="N282" s="190" t="s">
        <v>278</v>
      </c>
      <c r="O282" s="190" t="s">
        <v>59</v>
      </c>
      <c r="P282" s="190" t="s">
        <v>271</v>
      </c>
      <c r="Q282" s="190" t="s">
        <v>271</v>
      </c>
      <c r="R282" s="190" t="s">
        <v>279</v>
      </c>
      <c r="S282" s="191">
        <v>9516.51</v>
      </c>
    </row>
    <row r="283" spans="1:19" x14ac:dyDescent="0.25">
      <c r="A283" s="190" t="s">
        <v>655</v>
      </c>
      <c r="B283" s="190" t="s">
        <v>645</v>
      </c>
      <c r="C283" s="191">
        <v>37822.629999999997</v>
      </c>
      <c r="D283" s="190" t="s">
        <v>270</v>
      </c>
      <c r="E283" s="190" t="s">
        <v>271</v>
      </c>
      <c r="F283" s="190" t="s">
        <v>272</v>
      </c>
      <c r="G283" s="190" t="s">
        <v>273</v>
      </c>
      <c r="H283" s="190" t="s">
        <v>274</v>
      </c>
      <c r="I283" s="190" t="s">
        <v>271</v>
      </c>
      <c r="J283" s="190" t="s">
        <v>271</v>
      </c>
      <c r="K283" s="190" t="s">
        <v>275</v>
      </c>
      <c r="L283" s="190" t="s">
        <v>276</v>
      </c>
      <c r="M283" s="190" t="s">
        <v>277</v>
      </c>
      <c r="N283" s="190" t="s">
        <v>278</v>
      </c>
      <c r="O283" s="190" t="s">
        <v>59</v>
      </c>
      <c r="P283" s="190" t="s">
        <v>271</v>
      </c>
      <c r="Q283" s="190" t="s">
        <v>271</v>
      </c>
      <c r="R283" s="190" t="s">
        <v>279</v>
      </c>
      <c r="S283" s="191">
        <v>36021.550000000003</v>
      </c>
    </row>
    <row r="284" spans="1:19" x14ac:dyDescent="0.25">
      <c r="A284" s="190" t="s">
        <v>656</v>
      </c>
      <c r="B284" s="190" t="s">
        <v>647</v>
      </c>
      <c r="C284" s="191">
        <v>6661.56</v>
      </c>
      <c r="D284" s="190" t="s">
        <v>270</v>
      </c>
      <c r="E284" s="190" t="s">
        <v>271</v>
      </c>
      <c r="F284" s="190" t="s">
        <v>272</v>
      </c>
      <c r="G284" s="190" t="s">
        <v>273</v>
      </c>
      <c r="H284" s="190" t="s">
        <v>274</v>
      </c>
      <c r="I284" s="190" t="s">
        <v>271</v>
      </c>
      <c r="J284" s="190" t="s">
        <v>271</v>
      </c>
      <c r="K284" s="190" t="s">
        <v>275</v>
      </c>
      <c r="L284" s="190" t="s">
        <v>276</v>
      </c>
      <c r="M284" s="190" t="s">
        <v>277</v>
      </c>
      <c r="N284" s="190" t="s">
        <v>278</v>
      </c>
      <c r="O284" s="190" t="s">
        <v>59</v>
      </c>
      <c r="P284" s="190" t="s">
        <v>271</v>
      </c>
      <c r="Q284" s="190" t="s">
        <v>271</v>
      </c>
      <c r="R284" s="190" t="s">
        <v>279</v>
      </c>
      <c r="S284" s="191">
        <v>6344.34</v>
      </c>
    </row>
    <row r="285" spans="1:19" x14ac:dyDescent="0.25">
      <c r="A285" s="190" t="s">
        <v>657</v>
      </c>
      <c r="B285" s="190" t="s">
        <v>647</v>
      </c>
      <c r="C285" s="191">
        <v>10437.52</v>
      </c>
      <c r="D285" s="190" t="s">
        <v>270</v>
      </c>
      <c r="E285" s="190" t="s">
        <v>271</v>
      </c>
      <c r="F285" s="190" t="s">
        <v>272</v>
      </c>
      <c r="G285" s="190" t="s">
        <v>273</v>
      </c>
      <c r="H285" s="190" t="s">
        <v>274</v>
      </c>
      <c r="I285" s="190" t="s">
        <v>271</v>
      </c>
      <c r="J285" s="190" t="s">
        <v>271</v>
      </c>
      <c r="K285" s="190" t="s">
        <v>275</v>
      </c>
      <c r="L285" s="190" t="s">
        <v>276</v>
      </c>
      <c r="M285" s="190" t="s">
        <v>277</v>
      </c>
      <c r="N285" s="190" t="s">
        <v>278</v>
      </c>
      <c r="O285" s="190" t="s">
        <v>59</v>
      </c>
      <c r="P285" s="190" t="s">
        <v>271</v>
      </c>
      <c r="Q285" s="190" t="s">
        <v>271</v>
      </c>
      <c r="R285" s="190" t="s">
        <v>279</v>
      </c>
      <c r="S285" s="191">
        <v>9810.1299999999992</v>
      </c>
    </row>
    <row r="286" spans="1:19" x14ac:dyDescent="0.25">
      <c r="A286" s="190" t="s">
        <v>658</v>
      </c>
      <c r="B286" s="190" t="s">
        <v>649</v>
      </c>
      <c r="C286" s="191">
        <v>396.9</v>
      </c>
      <c r="D286" s="190" t="s">
        <v>270</v>
      </c>
      <c r="E286" s="190" t="s">
        <v>271</v>
      </c>
      <c r="F286" s="190" t="s">
        <v>272</v>
      </c>
      <c r="G286" s="190" t="s">
        <v>659</v>
      </c>
      <c r="H286" s="190" t="s">
        <v>274</v>
      </c>
      <c r="I286" s="190" t="s">
        <v>271</v>
      </c>
      <c r="J286" s="190" t="s">
        <v>271</v>
      </c>
      <c r="K286" s="190" t="s">
        <v>275</v>
      </c>
      <c r="L286" s="190" t="s">
        <v>276</v>
      </c>
      <c r="M286" s="190" t="s">
        <v>277</v>
      </c>
      <c r="N286" s="190" t="s">
        <v>278</v>
      </c>
      <c r="O286" s="190" t="s">
        <v>59</v>
      </c>
      <c r="P286" s="190" t="s">
        <v>271</v>
      </c>
      <c r="Q286" s="190" t="s">
        <v>271</v>
      </c>
      <c r="R286" s="190" t="s">
        <v>279</v>
      </c>
      <c r="S286" s="191">
        <v>378</v>
      </c>
    </row>
    <row r="287" spans="1:19" x14ac:dyDescent="0.25">
      <c r="A287" s="190" t="s">
        <v>660</v>
      </c>
      <c r="B287" s="190" t="s">
        <v>661</v>
      </c>
      <c r="C287" s="191">
        <v>6787.4</v>
      </c>
      <c r="D287" s="190" t="s">
        <v>270</v>
      </c>
      <c r="E287" s="190" t="s">
        <v>271</v>
      </c>
      <c r="F287" s="190" t="s">
        <v>272</v>
      </c>
      <c r="G287" s="190" t="s">
        <v>273</v>
      </c>
      <c r="H287" s="190" t="s">
        <v>274</v>
      </c>
      <c r="I287" s="190" t="s">
        <v>271</v>
      </c>
      <c r="J287" s="190" t="s">
        <v>271</v>
      </c>
      <c r="K287" s="190" t="s">
        <v>275</v>
      </c>
      <c r="L287" s="190" t="s">
        <v>276</v>
      </c>
      <c r="M287" s="190" t="s">
        <v>277</v>
      </c>
      <c r="N287" s="190" t="s">
        <v>278</v>
      </c>
      <c r="O287" s="190" t="s">
        <v>59</v>
      </c>
      <c r="P287" s="190" t="s">
        <v>271</v>
      </c>
      <c r="Q287" s="190" t="s">
        <v>271</v>
      </c>
      <c r="R287" s="190" t="s">
        <v>279</v>
      </c>
      <c r="S287" s="191">
        <v>6464.19</v>
      </c>
    </row>
    <row r="288" spans="1:19" x14ac:dyDescent="0.25">
      <c r="A288" s="190" t="s">
        <v>662</v>
      </c>
      <c r="B288" s="190" t="s">
        <v>661</v>
      </c>
      <c r="C288" s="191">
        <v>12807.77</v>
      </c>
      <c r="D288" s="190" t="s">
        <v>270</v>
      </c>
      <c r="E288" s="190" t="s">
        <v>271</v>
      </c>
      <c r="F288" s="190" t="s">
        <v>272</v>
      </c>
      <c r="G288" s="190" t="s">
        <v>273</v>
      </c>
      <c r="H288" s="190" t="s">
        <v>274</v>
      </c>
      <c r="I288" s="190" t="s">
        <v>271</v>
      </c>
      <c r="J288" s="190" t="s">
        <v>271</v>
      </c>
      <c r="K288" s="190" t="s">
        <v>275</v>
      </c>
      <c r="L288" s="190" t="s">
        <v>276</v>
      </c>
      <c r="M288" s="190" t="s">
        <v>277</v>
      </c>
      <c r="N288" s="190" t="s">
        <v>278</v>
      </c>
      <c r="O288" s="190" t="s">
        <v>59</v>
      </c>
      <c r="P288" s="190" t="s">
        <v>271</v>
      </c>
      <c r="Q288" s="190" t="s">
        <v>271</v>
      </c>
      <c r="R288" s="190" t="s">
        <v>279</v>
      </c>
      <c r="S288" s="191">
        <v>11770.02</v>
      </c>
    </row>
    <row r="289" spans="1:19" x14ac:dyDescent="0.25">
      <c r="A289" s="190" t="s">
        <v>663</v>
      </c>
      <c r="B289" s="190" t="s">
        <v>664</v>
      </c>
      <c r="C289" s="191">
        <v>6661.56</v>
      </c>
      <c r="D289" s="190" t="s">
        <v>270</v>
      </c>
      <c r="E289" s="190" t="s">
        <v>271</v>
      </c>
      <c r="F289" s="190" t="s">
        <v>272</v>
      </c>
      <c r="G289" s="190" t="s">
        <v>273</v>
      </c>
      <c r="H289" s="190" t="s">
        <v>274</v>
      </c>
      <c r="I289" s="190" t="s">
        <v>271</v>
      </c>
      <c r="J289" s="190" t="s">
        <v>271</v>
      </c>
      <c r="K289" s="190" t="s">
        <v>275</v>
      </c>
      <c r="L289" s="190" t="s">
        <v>276</v>
      </c>
      <c r="M289" s="190" t="s">
        <v>277</v>
      </c>
      <c r="N289" s="190" t="s">
        <v>278</v>
      </c>
      <c r="O289" s="190" t="s">
        <v>59</v>
      </c>
      <c r="P289" s="190" t="s">
        <v>271</v>
      </c>
      <c r="Q289" s="190" t="s">
        <v>271</v>
      </c>
      <c r="R289" s="190" t="s">
        <v>279</v>
      </c>
      <c r="S289" s="191">
        <v>6344.34</v>
      </c>
    </row>
    <row r="290" spans="1:19" x14ac:dyDescent="0.25">
      <c r="A290" s="190" t="s">
        <v>665</v>
      </c>
      <c r="B290" s="190" t="s">
        <v>664</v>
      </c>
      <c r="C290" s="191">
        <v>13076.45</v>
      </c>
      <c r="D290" s="190" t="s">
        <v>270</v>
      </c>
      <c r="E290" s="190" t="s">
        <v>271</v>
      </c>
      <c r="F290" s="190" t="s">
        <v>272</v>
      </c>
      <c r="G290" s="190" t="s">
        <v>273</v>
      </c>
      <c r="H290" s="190" t="s">
        <v>274</v>
      </c>
      <c r="I290" s="190" t="s">
        <v>271</v>
      </c>
      <c r="J290" s="190" t="s">
        <v>271</v>
      </c>
      <c r="K290" s="190" t="s">
        <v>275</v>
      </c>
      <c r="L290" s="190" t="s">
        <v>276</v>
      </c>
      <c r="M290" s="190" t="s">
        <v>277</v>
      </c>
      <c r="N290" s="190" t="s">
        <v>278</v>
      </c>
      <c r="O290" s="190" t="s">
        <v>59</v>
      </c>
      <c r="P290" s="190" t="s">
        <v>271</v>
      </c>
      <c r="Q290" s="190" t="s">
        <v>271</v>
      </c>
      <c r="R290" s="190" t="s">
        <v>279</v>
      </c>
      <c r="S290" s="191">
        <v>10265.209999999999</v>
      </c>
    </row>
    <row r="291" spans="1:19" x14ac:dyDescent="0.25">
      <c r="A291" s="190" t="s">
        <v>666</v>
      </c>
      <c r="B291" s="190" t="s">
        <v>667</v>
      </c>
      <c r="C291" s="191">
        <v>1445.3</v>
      </c>
      <c r="D291" s="190" t="s">
        <v>270</v>
      </c>
      <c r="E291" s="190" t="s">
        <v>271</v>
      </c>
      <c r="F291" s="190" t="s">
        <v>272</v>
      </c>
      <c r="G291" s="190" t="s">
        <v>273</v>
      </c>
      <c r="H291" s="190" t="s">
        <v>274</v>
      </c>
      <c r="I291" s="190" t="s">
        <v>271</v>
      </c>
      <c r="J291" s="190" t="s">
        <v>271</v>
      </c>
      <c r="K291" s="190" t="s">
        <v>275</v>
      </c>
      <c r="L291" s="190" t="s">
        <v>276</v>
      </c>
      <c r="M291" s="190" t="s">
        <v>277</v>
      </c>
      <c r="N291" s="190" t="s">
        <v>278</v>
      </c>
      <c r="O291" s="190" t="s">
        <v>59</v>
      </c>
      <c r="P291" s="190" t="s">
        <v>271</v>
      </c>
      <c r="Q291" s="190" t="s">
        <v>271</v>
      </c>
      <c r="R291" s="190" t="s">
        <v>279</v>
      </c>
      <c r="S291" s="191">
        <v>1376.48</v>
      </c>
    </row>
    <row r="292" spans="1:19" x14ac:dyDescent="0.25">
      <c r="A292" s="190" t="s">
        <v>668</v>
      </c>
      <c r="B292" s="190" t="s">
        <v>669</v>
      </c>
      <c r="C292" s="191">
        <v>14747.93</v>
      </c>
      <c r="D292" s="190" t="s">
        <v>270</v>
      </c>
      <c r="E292" s="190" t="s">
        <v>271</v>
      </c>
      <c r="F292" s="190" t="s">
        <v>272</v>
      </c>
      <c r="G292" s="190" t="s">
        <v>273</v>
      </c>
      <c r="H292" s="190" t="s">
        <v>274</v>
      </c>
      <c r="I292" s="190" t="s">
        <v>271</v>
      </c>
      <c r="J292" s="190" t="s">
        <v>271</v>
      </c>
      <c r="K292" s="190" t="s">
        <v>275</v>
      </c>
      <c r="L292" s="190" t="s">
        <v>276</v>
      </c>
      <c r="M292" s="190" t="s">
        <v>277</v>
      </c>
      <c r="N292" s="190" t="s">
        <v>278</v>
      </c>
      <c r="O292" s="190" t="s">
        <v>59</v>
      </c>
      <c r="P292" s="190" t="s">
        <v>271</v>
      </c>
      <c r="Q292" s="190" t="s">
        <v>271</v>
      </c>
      <c r="R292" s="190" t="s">
        <v>279</v>
      </c>
      <c r="S292" s="191">
        <v>13695.47</v>
      </c>
    </row>
    <row r="293" spans="1:19" x14ac:dyDescent="0.25">
      <c r="A293" s="190" t="s">
        <v>670</v>
      </c>
      <c r="B293" s="190" t="s">
        <v>667</v>
      </c>
      <c r="C293" s="191">
        <v>2013.48</v>
      </c>
      <c r="D293" s="190" t="s">
        <v>270</v>
      </c>
      <c r="E293" s="190" t="s">
        <v>271</v>
      </c>
      <c r="F293" s="190" t="s">
        <v>272</v>
      </c>
      <c r="G293" s="190" t="s">
        <v>273</v>
      </c>
      <c r="H293" s="190" t="s">
        <v>274</v>
      </c>
      <c r="I293" s="190" t="s">
        <v>271</v>
      </c>
      <c r="J293" s="190" t="s">
        <v>271</v>
      </c>
      <c r="K293" s="190" t="s">
        <v>275</v>
      </c>
      <c r="L293" s="190" t="s">
        <v>276</v>
      </c>
      <c r="M293" s="190" t="s">
        <v>277</v>
      </c>
      <c r="N293" s="190" t="s">
        <v>278</v>
      </c>
      <c r="O293" s="190" t="s">
        <v>59</v>
      </c>
      <c r="P293" s="190" t="s">
        <v>271</v>
      </c>
      <c r="Q293" s="190" t="s">
        <v>271</v>
      </c>
      <c r="R293" s="190" t="s">
        <v>279</v>
      </c>
      <c r="S293" s="191">
        <v>1917.6</v>
      </c>
    </row>
    <row r="294" spans="1:19" x14ac:dyDescent="0.25">
      <c r="A294" s="190" t="s">
        <v>671</v>
      </c>
      <c r="B294" s="190" t="s">
        <v>669</v>
      </c>
      <c r="C294" s="191">
        <v>15480.89</v>
      </c>
      <c r="D294" s="190" t="s">
        <v>270</v>
      </c>
      <c r="E294" s="190" t="s">
        <v>271</v>
      </c>
      <c r="F294" s="190" t="s">
        <v>272</v>
      </c>
      <c r="G294" s="190" t="s">
        <v>273</v>
      </c>
      <c r="H294" s="190" t="s">
        <v>274</v>
      </c>
      <c r="I294" s="190" t="s">
        <v>271</v>
      </c>
      <c r="J294" s="190" t="s">
        <v>271</v>
      </c>
      <c r="K294" s="190" t="s">
        <v>275</v>
      </c>
      <c r="L294" s="190" t="s">
        <v>276</v>
      </c>
      <c r="M294" s="190" t="s">
        <v>277</v>
      </c>
      <c r="N294" s="190" t="s">
        <v>278</v>
      </c>
      <c r="O294" s="190" t="s">
        <v>59</v>
      </c>
      <c r="P294" s="190" t="s">
        <v>271</v>
      </c>
      <c r="Q294" s="190" t="s">
        <v>271</v>
      </c>
      <c r="R294" s="190" t="s">
        <v>279</v>
      </c>
      <c r="S294" s="191">
        <v>14009.18</v>
      </c>
    </row>
    <row r="295" spans="1:19" x14ac:dyDescent="0.25">
      <c r="A295" s="190" t="s">
        <v>672</v>
      </c>
      <c r="B295" s="190" t="s">
        <v>667</v>
      </c>
      <c r="C295" s="191">
        <v>14541.47</v>
      </c>
      <c r="D295" s="190" t="s">
        <v>270</v>
      </c>
      <c r="E295" s="190" t="s">
        <v>271</v>
      </c>
      <c r="F295" s="190" t="s">
        <v>272</v>
      </c>
      <c r="G295" s="190" t="s">
        <v>273</v>
      </c>
      <c r="H295" s="190" t="s">
        <v>274</v>
      </c>
      <c r="I295" s="190" t="s">
        <v>271</v>
      </c>
      <c r="J295" s="190" t="s">
        <v>271</v>
      </c>
      <c r="K295" s="190" t="s">
        <v>275</v>
      </c>
      <c r="L295" s="190" t="s">
        <v>276</v>
      </c>
      <c r="M295" s="190" t="s">
        <v>277</v>
      </c>
      <c r="N295" s="190" t="s">
        <v>278</v>
      </c>
      <c r="O295" s="190" t="s">
        <v>59</v>
      </c>
      <c r="P295" s="190" t="s">
        <v>271</v>
      </c>
      <c r="Q295" s="190" t="s">
        <v>271</v>
      </c>
      <c r="R295" s="190" t="s">
        <v>279</v>
      </c>
      <c r="S295" s="191">
        <v>13849.02</v>
      </c>
    </row>
    <row r="296" spans="1:19" x14ac:dyDescent="0.25">
      <c r="A296" s="190" t="s">
        <v>673</v>
      </c>
      <c r="B296" s="190" t="s">
        <v>674</v>
      </c>
      <c r="C296" s="191">
        <v>6661.56</v>
      </c>
      <c r="D296" s="190" t="s">
        <v>270</v>
      </c>
      <c r="E296" s="190" t="s">
        <v>271</v>
      </c>
      <c r="F296" s="190" t="s">
        <v>272</v>
      </c>
      <c r="G296" s="190" t="s">
        <v>273</v>
      </c>
      <c r="H296" s="190" t="s">
        <v>274</v>
      </c>
      <c r="I296" s="190" t="s">
        <v>271</v>
      </c>
      <c r="J296" s="190" t="s">
        <v>271</v>
      </c>
      <c r="K296" s="190" t="s">
        <v>275</v>
      </c>
      <c r="L296" s="190" t="s">
        <v>276</v>
      </c>
      <c r="M296" s="190" t="s">
        <v>277</v>
      </c>
      <c r="N296" s="190" t="s">
        <v>278</v>
      </c>
      <c r="O296" s="190" t="s">
        <v>59</v>
      </c>
      <c r="P296" s="190" t="s">
        <v>271</v>
      </c>
      <c r="Q296" s="190" t="s">
        <v>271</v>
      </c>
      <c r="R296" s="190" t="s">
        <v>279</v>
      </c>
      <c r="S296" s="191">
        <v>6344.34</v>
      </c>
    </row>
    <row r="297" spans="1:19" x14ac:dyDescent="0.25">
      <c r="A297" s="190" t="s">
        <v>675</v>
      </c>
      <c r="B297" s="190" t="s">
        <v>674</v>
      </c>
      <c r="C297" s="191">
        <v>29047.82</v>
      </c>
      <c r="D297" s="190" t="s">
        <v>270</v>
      </c>
      <c r="E297" s="190" t="s">
        <v>271</v>
      </c>
      <c r="F297" s="190" t="s">
        <v>272</v>
      </c>
      <c r="G297" s="190" t="s">
        <v>273</v>
      </c>
      <c r="H297" s="190" t="s">
        <v>274</v>
      </c>
      <c r="I297" s="190" t="s">
        <v>271</v>
      </c>
      <c r="J297" s="190" t="s">
        <v>271</v>
      </c>
      <c r="K297" s="190" t="s">
        <v>275</v>
      </c>
      <c r="L297" s="190" t="s">
        <v>276</v>
      </c>
      <c r="M297" s="190" t="s">
        <v>277</v>
      </c>
      <c r="N297" s="190" t="s">
        <v>278</v>
      </c>
      <c r="O297" s="190" t="s">
        <v>59</v>
      </c>
      <c r="P297" s="190" t="s">
        <v>271</v>
      </c>
      <c r="Q297" s="190" t="s">
        <v>271</v>
      </c>
      <c r="R297" s="190" t="s">
        <v>279</v>
      </c>
      <c r="S297" s="191">
        <v>24600.61</v>
      </c>
    </row>
    <row r="298" spans="1:19" x14ac:dyDescent="0.25">
      <c r="A298" s="190" t="s">
        <v>676</v>
      </c>
      <c r="B298" s="190" t="s">
        <v>669</v>
      </c>
      <c r="C298" s="191">
        <v>5358.34</v>
      </c>
      <c r="D298" s="190" t="s">
        <v>270</v>
      </c>
      <c r="E298" s="190" t="s">
        <v>271</v>
      </c>
      <c r="F298" s="190" t="s">
        <v>272</v>
      </c>
      <c r="G298" s="190" t="s">
        <v>273</v>
      </c>
      <c r="H298" s="190" t="s">
        <v>274</v>
      </c>
      <c r="I298" s="190" t="s">
        <v>271</v>
      </c>
      <c r="J298" s="190" t="s">
        <v>271</v>
      </c>
      <c r="K298" s="190" t="s">
        <v>275</v>
      </c>
      <c r="L298" s="190" t="s">
        <v>276</v>
      </c>
      <c r="M298" s="190" t="s">
        <v>277</v>
      </c>
      <c r="N298" s="190" t="s">
        <v>278</v>
      </c>
      <c r="O298" s="190" t="s">
        <v>59</v>
      </c>
      <c r="P298" s="190" t="s">
        <v>271</v>
      </c>
      <c r="Q298" s="190" t="s">
        <v>271</v>
      </c>
      <c r="R298" s="190" t="s">
        <v>279</v>
      </c>
      <c r="S298" s="191">
        <v>5103.18</v>
      </c>
    </row>
    <row r="299" spans="1:19" x14ac:dyDescent="0.25">
      <c r="A299" s="190" t="s">
        <v>677</v>
      </c>
      <c r="B299" s="190" t="s">
        <v>669</v>
      </c>
      <c r="C299" s="191">
        <v>17436.59</v>
      </c>
      <c r="D299" s="190" t="s">
        <v>270</v>
      </c>
      <c r="E299" s="190" t="s">
        <v>271</v>
      </c>
      <c r="F299" s="190" t="s">
        <v>272</v>
      </c>
      <c r="G299" s="190" t="s">
        <v>273</v>
      </c>
      <c r="H299" s="190" t="s">
        <v>274</v>
      </c>
      <c r="I299" s="190" t="s">
        <v>271</v>
      </c>
      <c r="J299" s="190" t="s">
        <v>271</v>
      </c>
      <c r="K299" s="190" t="s">
        <v>275</v>
      </c>
      <c r="L299" s="190" t="s">
        <v>276</v>
      </c>
      <c r="M299" s="190" t="s">
        <v>277</v>
      </c>
      <c r="N299" s="190" t="s">
        <v>278</v>
      </c>
      <c r="O299" s="190" t="s">
        <v>59</v>
      </c>
      <c r="P299" s="190" t="s">
        <v>271</v>
      </c>
      <c r="Q299" s="190" t="s">
        <v>271</v>
      </c>
      <c r="R299" s="190" t="s">
        <v>279</v>
      </c>
      <c r="S299" s="191">
        <v>15952.57</v>
      </c>
    </row>
    <row r="300" spans="1:19" x14ac:dyDescent="0.25">
      <c r="A300" s="190" t="s">
        <v>678</v>
      </c>
      <c r="B300" s="190" t="s">
        <v>679</v>
      </c>
      <c r="C300" s="191">
        <v>6661.56</v>
      </c>
      <c r="D300" s="190" t="s">
        <v>270</v>
      </c>
      <c r="E300" s="190" t="s">
        <v>271</v>
      </c>
      <c r="F300" s="190" t="s">
        <v>272</v>
      </c>
      <c r="G300" s="190" t="s">
        <v>273</v>
      </c>
      <c r="H300" s="190" t="s">
        <v>274</v>
      </c>
      <c r="I300" s="190" t="s">
        <v>271</v>
      </c>
      <c r="J300" s="190" t="s">
        <v>271</v>
      </c>
      <c r="K300" s="190" t="s">
        <v>275</v>
      </c>
      <c r="L300" s="190" t="s">
        <v>276</v>
      </c>
      <c r="M300" s="190" t="s">
        <v>277</v>
      </c>
      <c r="N300" s="190" t="s">
        <v>278</v>
      </c>
      <c r="O300" s="190" t="s">
        <v>59</v>
      </c>
      <c r="P300" s="190" t="s">
        <v>271</v>
      </c>
      <c r="Q300" s="190" t="s">
        <v>271</v>
      </c>
      <c r="R300" s="190" t="s">
        <v>279</v>
      </c>
      <c r="S300" s="191">
        <v>6344.34</v>
      </c>
    </row>
    <row r="301" spans="1:19" x14ac:dyDescent="0.25">
      <c r="A301" s="190" t="s">
        <v>680</v>
      </c>
      <c r="B301" s="190" t="s">
        <v>679</v>
      </c>
      <c r="C301" s="191">
        <v>16960.52</v>
      </c>
      <c r="D301" s="190" t="s">
        <v>270</v>
      </c>
      <c r="E301" s="190" t="s">
        <v>271</v>
      </c>
      <c r="F301" s="190" t="s">
        <v>272</v>
      </c>
      <c r="G301" s="190" t="s">
        <v>273</v>
      </c>
      <c r="H301" s="190" t="s">
        <v>274</v>
      </c>
      <c r="I301" s="190" t="s">
        <v>271</v>
      </c>
      <c r="J301" s="190" t="s">
        <v>271</v>
      </c>
      <c r="K301" s="190" t="s">
        <v>275</v>
      </c>
      <c r="L301" s="190" t="s">
        <v>276</v>
      </c>
      <c r="M301" s="190" t="s">
        <v>277</v>
      </c>
      <c r="N301" s="190" t="s">
        <v>278</v>
      </c>
      <c r="O301" s="190" t="s">
        <v>59</v>
      </c>
      <c r="P301" s="190" t="s">
        <v>271</v>
      </c>
      <c r="Q301" s="190" t="s">
        <v>271</v>
      </c>
      <c r="R301" s="190" t="s">
        <v>279</v>
      </c>
      <c r="S301" s="191">
        <v>14089.39</v>
      </c>
    </row>
    <row r="302" spans="1:19" x14ac:dyDescent="0.25">
      <c r="A302" s="190" t="s">
        <v>681</v>
      </c>
      <c r="B302" s="190" t="s">
        <v>682</v>
      </c>
      <c r="C302" s="191">
        <v>525.25</v>
      </c>
      <c r="D302" s="190" t="s">
        <v>270</v>
      </c>
      <c r="E302" s="190" t="s">
        <v>271</v>
      </c>
      <c r="F302" s="190" t="s">
        <v>272</v>
      </c>
      <c r="G302" s="190" t="s">
        <v>683</v>
      </c>
      <c r="H302" s="190" t="s">
        <v>274</v>
      </c>
      <c r="I302" s="190" t="s">
        <v>271</v>
      </c>
      <c r="J302" s="190" t="s">
        <v>271</v>
      </c>
      <c r="K302" s="190" t="s">
        <v>275</v>
      </c>
      <c r="L302" s="190" t="s">
        <v>276</v>
      </c>
      <c r="M302" s="190" t="s">
        <v>277</v>
      </c>
      <c r="N302" s="190" t="s">
        <v>278</v>
      </c>
      <c r="O302" s="190" t="s">
        <v>59</v>
      </c>
      <c r="P302" s="190" t="s">
        <v>271</v>
      </c>
      <c r="Q302" s="190" t="s">
        <v>271</v>
      </c>
      <c r="R302" s="190" t="s">
        <v>279</v>
      </c>
      <c r="S302" s="191">
        <v>500.24</v>
      </c>
    </row>
    <row r="303" spans="1:19" x14ac:dyDescent="0.25">
      <c r="A303" s="190" t="s">
        <v>684</v>
      </c>
      <c r="B303" s="190" t="s">
        <v>685</v>
      </c>
      <c r="C303" s="191">
        <v>363.83</v>
      </c>
      <c r="D303" s="190" t="s">
        <v>270</v>
      </c>
      <c r="E303" s="190" t="s">
        <v>271</v>
      </c>
      <c r="F303" s="190" t="s">
        <v>272</v>
      </c>
      <c r="G303" s="190" t="s">
        <v>686</v>
      </c>
      <c r="H303" s="190" t="s">
        <v>274</v>
      </c>
      <c r="I303" s="190" t="s">
        <v>271</v>
      </c>
      <c r="J303" s="190" t="s">
        <v>271</v>
      </c>
      <c r="K303" s="190" t="s">
        <v>275</v>
      </c>
      <c r="L303" s="190" t="s">
        <v>295</v>
      </c>
      <c r="M303" s="190" t="s">
        <v>277</v>
      </c>
      <c r="N303" s="190" t="s">
        <v>296</v>
      </c>
      <c r="O303" s="190" t="s">
        <v>203</v>
      </c>
      <c r="P303" s="190" t="s">
        <v>271</v>
      </c>
      <c r="Q303" s="190" t="s">
        <v>271</v>
      </c>
      <c r="R303" s="190" t="s">
        <v>279</v>
      </c>
      <c r="S303" s="191">
        <v>346.5</v>
      </c>
    </row>
    <row r="304" spans="1:19" x14ac:dyDescent="0.25">
      <c r="A304" s="190" t="s">
        <v>687</v>
      </c>
      <c r="B304" s="190" t="s">
        <v>685</v>
      </c>
      <c r="C304" s="191">
        <v>6661.56</v>
      </c>
      <c r="D304" s="190" t="s">
        <v>270</v>
      </c>
      <c r="E304" s="190" t="s">
        <v>271</v>
      </c>
      <c r="F304" s="190" t="s">
        <v>272</v>
      </c>
      <c r="G304" s="190" t="s">
        <v>273</v>
      </c>
      <c r="H304" s="190" t="s">
        <v>274</v>
      </c>
      <c r="I304" s="190" t="s">
        <v>271</v>
      </c>
      <c r="J304" s="190" t="s">
        <v>271</v>
      </c>
      <c r="K304" s="190" t="s">
        <v>275</v>
      </c>
      <c r="L304" s="190" t="s">
        <v>276</v>
      </c>
      <c r="M304" s="190" t="s">
        <v>277</v>
      </c>
      <c r="N304" s="190" t="s">
        <v>278</v>
      </c>
      <c r="O304" s="190" t="s">
        <v>59</v>
      </c>
      <c r="P304" s="190" t="s">
        <v>271</v>
      </c>
      <c r="Q304" s="190" t="s">
        <v>271</v>
      </c>
      <c r="R304" s="190" t="s">
        <v>279</v>
      </c>
      <c r="S304" s="191">
        <v>6344.34</v>
      </c>
    </row>
    <row r="305" spans="1:19" x14ac:dyDescent="0.25">
      <c r="A305" s="190" t="s">
        <v>688</v>
      </c>
      <c r="B305" s="190" t="s">
        <v>685</v>
      </c>
      <c r="C305" s="191">
        <v>18607.099999999999</v>
      </c>
      <c r="D305" s="190" t="s">
        <v>270</v>
      </c>
      <c r="E305" s="190" t="s">
        <v>271</v>
      </c>
      <c r="F305" s="190" t="s">
        <v>272</v>
      </c>
      <c r="G305" s="190" t="s">
        <v>273</v>
      </c>
      <c r="H305" s="190" t="s">
        <v>274</v>
      </c>
      <c r="I305" s="190" t="s">
        <v>271</v>
      </c>
      <c r="J305" s="190" t="s">
        <v>271</v>
      </c>
      <c r="K305" s="190" t="s">
        <v>275</v>
      </c>
      <c r="L305" s="190" t="s">
        <v>276</v>
      </c>
      <c r="M305" s="190" t="s">
        <v>277</v>
      </c>
      <c r="N305" s="190" t="s">
        <v>278</v>
      </c>
      <c r="O305" s="190" t="s">
        <v>59</v>
      </c>
      <c r="P305" s="190" t="s">
        <v>271</v>
      </c>
      <c r="Q305" s="190" t="s">
        <v>271</v>
      </c>
      <c r="R305" s="190" t="s">
        <v>279</v>
      </c>
      <c r="S305" s="191">
        <v>14460.03</v>
      </c>
    </row>
    <row r="306" spans="1:19" x14ac:dyDescent="0.25">
      <c r="A306" s="190" t="s">
        <v>689</v>
      </c>
      <c r="B306" s="190" t="s">
        <v>685</v>
      </c>
      <c r="C306" s="191">
        <v>2998.1</v>
      </c>
      <c r="D306" s="190" t="s">
        <v>270</v>
      </c>
      <c r="E306" s="190" t="s">
        <v>271</v>
      </c>
      <c r="F306" s="190" t="s">
        <v>272</v>
      </c>
      <c r="G306" s="190" t="s">
        <v>273</v>
      </c>
      <c r="H306" s="190" t="s">
        <v>274</v>
      </c>
      <c r="I306" s="190" t="s">
        <v>271</v>
      </c>
      <c r="J306" s="190" t="s">
        <v>271</v>
      </c>
      <c r="K306" s="190" t="s">
        <v>275</v>
      </c>
      <c r="L306" s="190" t="s">
        <v>276</v>
      </c>
      <c r="M306" s="190" t="s">
        <v>277</v>
      </c>
      <c r="N306" s="190" t="s">
        <v>278</v>
      </c>
      <c r="O306" s="190" t="s">
        <v>59</v>
      </c>
      <c r="P306" s="190" t="s">
        <v>271</v>
      </c>
      <c r="Q306" s="190" t="s">
        <v>271</v>
      </c>
      <c r="R306" s="190" t="s">
        <v>279</v>
      </c>
      <c r="S306" s="191">
        <v>2855.33</v>
      </c>
    </row>
    <row r="307" spans="1:19" x14ac:dyDescent="0.25">
      <c r="A307" s="190" t="s">
        <v>690</v>
      </c>
      <c r="B307" s="190" t="s">
        <v>685</v>
      </c>
      <c r="C307" s="191">
        <v>16696.73</v>
      </c>
      <c r="D307" s="190" t="s">
        <v>270</v>
      </c>
      <c r="E307" s="190" t="s">
        <v>271</v>
      </c>
      <c r="F307" s="190" t="s">
        <v>272</v>
      </c>
      <c r="G307" s="190" t="s">
        <v>273</v>
      </c>
      <c r="H307" s="190" t="s">
        <v>274</v>
      </c>
      <c r="I307" s="190" t="s">
        <v>271</v>
      </c>
      <c r="J307" s="190" t="s">
        <v>271</v>
      </c>
      <c r="K307" s="190" t="s">
        <v>275</v>
      </c>
      <c r="L307" s="190" t="s">
        <v>276</v>
      </c>
      <c r="M307" s="190" t="s">
        <v>277</v>
      </c>
      <c r="N307" s="190" t="s">
        <v>278</v>
      </c>
      <c r="O307" s="190" t="s">
        <v>59</v>
      </c>
      <c r="P307" s="190" t="s">
        <v>271</v>
      </c>
      <c r="Q307" s="190" t="s">
        <v>271</v>
      </c>
      <c r="R307" s="190" t="s">
        <v>279</v>
      </c>
      <c r="S307" s="191">
        <v>13699.85</v>
      </c>
    </row>
    <row r="308" spans="1:19" x14ac:dyDescent="0.25">
      <c r="A308" s="190" t="s">
        <v>691</v>
      </c>
      <c r="B308" s="190" t="s">
        <v>692</v>
      </c>
      <c r="C308" s="191">
        <v>7724.52</v>
      </c>
      <c r="D308" s="190" t="s">
        <v>270</v>
      </c>
      <c r="E308" s="190" t="s">
        <v>271</v>
      </c>
      <c r="F308" s="190" t="s">
        <v>272</v>
      </c>
      <c r="G308" s="190" t="s">
        <v>273</v>
      </c>
      <c r="H308" s="190" t="s">
        <v>274</v>
      </c>
      <c r="I308" s="190" t="s">
        <v>271</v>
      </c>
      <c r="J308" s="190" t="s">
        <v>271</v>
      </c>
      <c r="K308" s="190" t="s">
        <v>275</v>
      </c>
      <c r="L308" s="190" t="s">
        <v>276</v>
      </c>
      <c r="M308" s="190" t="s">
        <v>277</v>
      </c>
      <c r="N308" s="190" t="s">
        <v>278</v>
      </c>
      <c r="O308" s="190" t="s">
        <v>59</v>
      </c>
      <c r="P308" s="190" t="s">
        <v>271</v>
      </c>
      <c r="Q308" s="190" t="s">
        <v>271</v>
      </c>
      <c r="R308" s="190" t="s">
        <v>279</v>
      </c>
      <c r="S308" s="191">
        <v>7356.69</v>
      </c>
    </row>
    <row r="309" spans="1:19" x14ac:dyDescent="0.25">
      <c r="A309" s="190" t="s">
        <v>693</v>
      </c>
      <c r="B309" s="190" t="s">
        <v>692</v>
      </c>
      <c r="C309" s="191">
        <v>18274.91</v>
      </c>
      <c r="D309" s="190" t="s">
        <v>270</v>
      </c>
      <c r="E309" s="190" t="s">
        <v>271</v>
      </c>
      <c r="F309" s="190" t="s">
        <v>272</v>
      </c>
      <c r="G309" s="190" t="s">
        <v>273</v>
      </c>
      <c r="H309" s="190" t="s">
        <v>274</v>
      </c>
      <c r="I309" s="190" t="s">
        <v>271</v>
      </c>
      <c r="J309" s="190" t="s">
        <v>271</v>
      </c>
      <c r="K309" s="190" t="s">
        <v>275</v>
      </c>
      <c r="L309" s="190" t="s">
        <v>276</v>
      </c>
      <c r="M309" s="190" t="s">
        <v>277</v>
      </c>
      <c r="N309" s="190" t="s">
        <v>278</v>
      </c>
      <c r="O309" s="190" t="s">
        <v>59</v>
      </c>
      <c r="P309" s="190" t="s">
        <v>271</v>
      </c>
      <c r="Q309" s="190" t="s">
        <v>271</v>
      </c>
      <c r="R309" s="190" t="s">
        <v>279</v>
      </c>
      <c r="S309" s="191">
        <v>14043.7</v>
      </c>
    </row>
    <row r="310" spans="1:19" x14ac:dyDescent="0.25">
      <c r="A310" s="190" t="s">
        <v>694</v>
      </c>
      <c r="B310" s="190" t="s">
        <v>685</v>
      </c>
      <c r="C310" s="191">
        <v>2083.79</v>
      </c>
      <c r="D310" s="190" t="s">
        <v>270</v>
      </c>
      <c r="E310" s="190" t="s">
        <v>271</v>
      </c>
      <c r="F310" s="190" t="s">
        <v>272</v>
      </c>
      <c r="G310" s="190" t="s">
        <v>273</v>
      </c>
      <c r="H310" s="190" t="s">
        <v>274</v>
      </c>
      <c r="I310" s="190" t="s">
        <v>271</v>
      </c>
      <c r="J310" s="190" t="s">
        <v>271</v>
      </c>
      <c r="K310" s="190" t="s">
        <v>275</v>
      </c>
      <c r="L310" s="190" t="s">
        <v>276</v>
      </c>
      <c r="M310" s="190" t="s">
        <v>277</v>
      </c>
      <c r="N310" s="190" t="s">
        <v>278</v>
      </c>
      <c r="O310" s="190" t="s">
        <v>59</v>
      </c>
      <c r="P310" s="190" t="s">
        <v>271</v>
      </c>
      <c r="Q310" s="190" t="s">
        <v>271</v>
      </c>
      <c r="R310" s="190" t="s">
        <v>279</v>
      </c>
      <c r="S310" s="191">
        <v>1984.56</v>
      </c>
    </row>
    <row r="311" spans="1:19" x14ac:dyDescent="0.25">
      <c r="A311" s="190" t="s">
        <v>695</v>
      </c>
      <c r="B311" s="190" t="s">
        <v>692</v>
      </c>
      <c r="C311" s="191">
        <v>16644.09</v>
      </c>
      <c r="D311" s="190" t="s">
        <v>270</v>
      </c>
      <c r="E311" s="190" t="s">
        <v>271</v>
      </c>
      <c r="F311" s="190" t="s">
        <v>272</v>
      </c>
      <c r="G311" s="190" t="s">
        <v>273</v>
      </c>
      <c r="H311" s="190" t="s">
        <v>274</v>
      </c>
      <c r="I311" s="190" t="s">
        <v>271</v>
      </c>
      <c r="J311" s="190" t="s">
        <v>271</v>
      </c>
      <c r="K311" s="190" t="s">
        <v>275</v>
      </c>
      <c r="L311" s="190" t="s">
        <v>276</v>
      </c>
      <c r="M311" s="190" t="s">
        <v>277</v>
      </c>
      <c r="N311" s="190" t="s">
        <v>278</v>
      </c>
      <c r="O311" s="190" t="s">
        <v>59</v>
      </c>
      <c r="P311" s="190" t="s">
        <v>271</v>
      </c>
      <c r="Q311" s="190" t="s">
        <v>271</v>
      </c>
      <c r="R311" s="190" t="s">
        <v>279</v>
      </c>
      <c r="S311" s="191">
        <v>14257.41</v>
      </c>
    </row>
    <row r="312" spans="1:19" x14ac:dyDescent="0.25">
      <c r="A312" s="190" t="s">
        <v>696</v>
      </c>
      <c r="B312" s="190" t="s">
        <v>692</v>
      </c>
      <c r="C312" s="191">
        <v>8374</v>
      </c>
      <c r="D312" s="190" t="s">
        <v>270</v>
      </c>
      <c r="E312" s="190" t="s">
        <v>271</v>
      </c>
      <c r="F312" s="190" t="s">
        <v>272</v>
      </c>
      <c r="G312" s="190" t="s">
        <v>273</v>
      </c>
      <c r="H312" s="190" t="s">
        <v>274</v>
      </c>
      <c r="I312" s="190" t="s">
        <v>271</v>
      </c>
      <c r="J312" s="190" t="s">
        <v>271</v>
      </c>
      <c r="K312" s="190" t="s">
        <v>275</v>
      </c>
      <c r="L312" s="190" t="s">
        <v>276</v>
      </c>
      <c r="M312" s="190" t="s">
        <v>277</v>
      </c>
      <c r="N312" s="190" t="s">
        <v>278</v>
      </c>
      <c r="O312" s="190" t="s">
        <v>59</v>
      </c>
      <c r="P312" s="190" t="s">
        <v>271</v>
      </c>
      <c r="Q312" s="190" t="s">
        <v>271</v>
      </c>
      <c r="R312" s="190" t="s">
        <v>279</v>
      </c>
      <c r="S312" s="191">
        <v>7975.24</v>
      </c>
    </row>
    <row r="313" spans="1:19" x14ac:dyDescent="0.25">
      <c r="A313" s="190" t="s">
        <v>697</v>
      </c>
      <c r="B313" s="190" t="s">
        <v>685</v>
      </c>
      <c r="C313" s="191">
        <v>19650.919999999998</v>
      </c>
      <c r="D313" s="190" t="s">
        <v>270</v>
      </c>
      <c r="E313" s="190" t="s">
        <v>271</v>
      </c>
      <c r="F313" s="190" t="s">
        <v>272</v>
      </c>
      <c r="G313" s="190" t="s">
        <v>273</v>
      </c>
      <c r="H313" s="190" t="s">
        <v>274</v>
      </c>
      <c r="I313" s="190" t="s">
        <v>271</v>
      </c>
      <c r="J313" s="190" t="s">
        <v>271</v>
      </c>
      <c r="K313" s="190" t="s">
        <v>275</v>
      </c>
      <c r="L313" s="190" t="s">
        <v>276</v>
      </c>
      <c r="M313" s="190" t="s">
        <v>277</v>
      </c>
      <c r="N313" s="190" t="s">
        <v>278</v>
      </c>
      <c r="O313" s="190" t="s">
        <v>59</v>
      </c>
      <c r="P313" s="190" t="s">
        <v>271</v>
      </c>
      <c r="Q313" s="190" t="s">
        <v>271</v>
      </c>
      <c r="R313" s="190" t="s">
        <v>279</v>
      </c>
      <c r="S313" s="191">
        <v>18339.96</v>
      </c>
    </row>
    <row r="314" spans="1:19" x14ac:dyDescent="0.25">
      <c r="A314" s="190" t="s">
        <v>698</v>
      </c>
      <c r="B314" s="190" t="s">
        <v>692</v>
      </c>
      <c r="C314" s="191">
        <v>3936.63</v>
      </c>
      <c r="D314" s="190" t="s">
        <v>270</v>
      </c>
      <c r="E314" s="190" t="s">
        <v>271</v>
      </c>
      <c r="F314" s="190" t="s">
        <v>272</v>
      </c>
      <c r="G314" s="190" t="s">
        <v>273</v>
      </c>
      <c r="H314" s="190" t="s">
        <v>274</v>
      </c>
      <c r="I314" s="190" t="s">
        <v>271</v>
      </c>
      <c r="J314" s="190" t="s">
        <v>271</v>
      </c>
      <c r="K314" s="190" t="s">
        <v>275</v>
      </c>
      <c r="L314" s="190" t="s">
        <v>276</v>
      </c>
      <c r="M314" s="190" t="s">
        <v>277</v>
      </c>
      <c r="N314" s="190" t="s">
        <v>278</v>
      </c>
      <c r="O314" s="190" t="s">
        <v>59</v>
      </c>
      <c r="P314" s="190" t="s">
        <v>271</v>
      </c>
      <c r="Q314" s="190" t="s">
        <v>271</v>
      </c>
      <c r="R314" s="190" t="s">
        <v>279</v>
      </c>
      <c r="S314" s="191">
        <v>3749.17</v>
      </c>
    </row>
    <row r="315" spans="1:19" x14ac:dyDescent="0.25">
      <c r="A315" s="190" t="s">
        <v>699</v>
      </c>
      <c r="B315" s="190" t="s">
        <v>692</v>
      </c>
      <c r="C315" s="191">
        <v>16918.73</v>
      </c>
      <c r="D315" s="190" t="s">
        <v>270</v>
      </c>
      <c r="E315" s="190" t="s">
        <v>271</v>
      </c>
      <c r="F315" s="190" t="s">
        <v>272</v>
      </c>
      <c r="G315" s="190" t="s">
        <v>273</v>
      </c>
      <c r="H315" s="190" t="s">
        <v>274</v>
      </c>
      <c r="I315" s="190" t="s">
        <v>271</v>
      </c>
      <c r="J315" s="190" t="s">
        <v>271</v>
      </c>
      <c r="K315" s="190" t="s">
        <v>275</v>
      </c>
      <c r="L315" s="190" t="s">
        <v>276</v>
      </c>
      <c r="M315" s="190" t="s">
        <v>277</v>
      </c>
      <c r="N315" s="190" t="s">
        <v>278</v>
      </c>
      <c r="O315" s="190" t="s">
        <v>59</v>
      </c>
      <c r="P315" s="190" t="s">
        <v>271</v>
      </c>
      <c r="Q315" s="190" t="s">
        <v>271</v>
      </c>
      <c r="R315" s="190" t="s">
        <v>279</v>
      </c>
      <c r="S315" s="191">
        <v>12748.88</v>
      </c>
    </row>
    <row r="316" spans="1:19" x14ac:dyDescent="0.25">
      <c r="A316" s="190" t="s">
        <v>700</v>
      </c>
      <c r="B316" s="190" t="s">
        <v>701</v>
      </c>
      <c r="C316" s="191">
        <v>21921.17</v>
      </c>
      <c r="D316" s="190" t="s">
        <v>270</v>
      </c>
      <c r="E316" s="190" t="s">
        <v>271</v>
      </c>
      <c r="F316" s="190" t="s">
        <v>272</v>
      </c>
      <c r="G316" s="190" t="s">
        <v>273</v>
      </c>
      <c r="H316" s="190" t="s">
        <v>274</v>
      </c>
      <c r="I316" s="190" t="s">
        <v>271</v>
      </c>
      <c r="J316" s="190" t="s">
        <v>271</v>
      </c>
      <c r="K316" s="190" t="s">
        <v>275</v>
      </c>
      <c r="L316" s="190" t="s">
        <v>276</v>
      </c>
      <c r="M316" s="190" t="s">
        <v>277</v>
      </c>
      <c r="N316" s="190" t="s">
        <v>278</v>
      </c>
      <c r="O316" s="190" t="s">
        <v>59</v>
      </c>
      <c r="P316" s="190" t="s">
        <v>271</v>
      </c>
      <c r="Q316" s="190" t="s">
        <v>271</v>
      </c>
      <c r="R316" s="190" t="s">
        <v>279</v>
      </c>
      <c r="S316" s="191">
        <v>19384.439999999999</v>
      </c>
    </row>
    <row r="317" spans="1:19" x14ac:dyDescent="0.25">
      <c r="A317" s="190" t="s">
        <v>702</v>
      </c>
      <c r="B317" s="190" t="s">
        <v>701</v>
      </c>
      <c r="C317" s="191">
        <v>3236.59</v>
      </c>
      <c r="D317" s="190" t="s">
        <v>270</v>
      </c>
      <c r="E317" s="190" t="s">
        <v>271</v>
      </c>
      <c r="F317" s="190" t="s">
        <v>272</v>
      </c>
      <c r="G317" s="190" t="s">
        <v>273</v>
      </c>
      <c r="H317" s="190" t="s">
        <v>274</v>
      </c>
      <c r="I317" s="190" t="s">
        <v>271</v>
      </c>
      <c r="J317" s="190" t="s">
        <v>271</v>
      </c>
      <c r="K317" s="190" t="s">
        <v>275</v>
      </c>
      <c r="L317" s="190" t="s">
        <v>276</v>
      </c>
      <c r="M317" s="190" t="s">
        <v>277</v>
      </c>
      <c r="N317" s="190" t="s">
        <v>278</v>
      </c>
      <c r="O317" s="190" t="s">
        <v>59</v>
      </c>
      <c r="P317" s="190" t="s">
        <v>271</v>
      </c>
      <c r="Q317" s="190" t="s">
        <v>271</v>
      </c>
      <c r="R317" s="190" t="s">
        <v>279</v>
      </c>
      <c r="S317" s="191">
        <v>3082.47</v>
      </c>
    </row>
    <row r="318" spans="1:19" x14ac:dyDescent="0.25">
      <c r="A318" s="190" t="s">
        <v>703</v>
      </c>
      <c r="B318" s="190" t="s">
        <v>692</v>
      </c>
      <c r="C318" s="191">
        <v>24715.81</v>
      </c>
      <c r="D318" s="190" t="s">
        <v>270</v>
      </c>
      <c r="E318" s="190" t="s">
        <v>271</v>
      </c>
      <c r="F318" s="190" t="s">
        <v>272</v>
      </c>
      <c r="G318" s="190" t="s">
        <v>273</v>
      </c>
      <c r="H318" s="190" t="s">
        <v>274</v>
      </c>
      <c r="I318" s="190" t="s">
        <v>271</v>
      </c>
      <c r="J318" s="190" t="s">
        <v>271</v>
      </c>
      <c r="K318" s="190" t="s">
        <v>275</v>
      </c>
      <c r="L318" s="190" t="s">
        <v>276</v>
      </c>
      <c r="M318" s="190" t="s">
        <v>277</v>
      </c>
      <c r="N318" s="190" t="s">
        <v>278</v>
      </c>
      <c r="O318" s="190" t="s">
        <v>59</v>
      </c>
      <c r="P318" s="190" t="s">
        <v>271</v>
      </c>
      <c r="Q318" s="190" t="s">
        <v>271</v>
      </c>
      <c r="R318" s="190" t="s">
        <v>279</v>
      </c>
      <c r="S318" s="191">
        <v>20832.98</v>
      </c>
    </row>
    <row r="319" spans="1:19" x14ac:dyDescent="0.25">
      <c r="A319" s="190" t="s">
        <v>704</v>
      </c>
      <c r="B319" s="190" t="s">
        <v>701</v>
      </c>
      <c r="C319" s="191">
        <v>28289.56</v>
      </c>
      <c r="D319" s="190" t="s">
        <v>270</v>
      </c>
      <c r="E319" s="190" t="s">
        <v>271</v>
      </c>
      <c r="F319" s="190" t="s">
        <v>272</v>
      </c>
      <c r="G319" s="190" t="s">
        <v>273</v>
      </c>
      <c r="H319" s="190" t="s">
        <v>274</v>
      </c>
      <c r="I319" s="190" t="s">
        <v>271</v>
      </c>
      <c r="J319" s="190" t="s">
        <v>271</v>
      </c>
      <c r="K319" s="190" t="s">
        <v>275</v>
      </c>
      <c r="L319" s="190" t="s">
        <v>276</v>
      </c>
      <c r="M319" s="190" t="s">
        <v>277</v>
      </c>
      <c r="N319" s="190" t="s">
        <v>278</v>
      </c>
      <c r="O319" s="190" t="s">
        <v>59</v>
      </c>
      <c r="P319" s="190" t="s">
        <v>271</v>
      </c>
      <c r="Q319" s="190" t="s">
        <v>271</v>
      </c>
      <c r="R319" s="190" t="s">
        <v>279</v>
      </c>
      <c r="S319" s="191">
        <v>23565.82</v>
      </c>
    </row>
    <row r="320" spans="1:19" x14ac:dyDescent="0.25">
      <c r="A320" s="190" t="s">
        <v>705</v>
      </c>
      <c r="B320" s="190" t="s">
        <v>706</v>
      </c>
      <c r="C320" s="191">
        <v>22348.74</v>
      </c>
      <c r="D320" s="190" t="s">
        <v>270</v>
      </c>
      <c r="E320" s="190" t="s">
        <v>271</v>
      </c>
      <c r="F320" s="190" t="s">
        <v>272</v>
      </c>
      <c r="G320" s="190" t="s">
        <v>273</v>
      </c>
      <c r="H320" s="190" t="s">
        <v>274</v>
      </c>
      <c r="I320" s="190" t="s">
        <v>271</v>
      </c>
      <c r="J320" s="190" t="s">
        <v>271</v>
      </c>
      <c r="K320" s="190" t="s">
        <v>275</v>
      </c>
      <c r="L320" s="190" t="s">
        <v>276</v>
      </c>
      <c r="M320" s="190" t="s">
        <v>277</v>
      </c>
      <c r="N320" s="190" t="s">
        <v>278</v>
      </c>
      <c r="O320" s="190" t="s">
        <v>59</v>
      </c>
      <c r="P320" s="190" t="s">
        <v>271</v>
      </c>
      <c r="Q320" s="190" t="s">
        <v>271</v>
      </c>
      <c r="R320" s="190" t="s">
        <v>279</v>
      </c>
      <c r="S320" s="191">
        <v>19987.650000000001</v>
      </c>
    </row>
    <row r="321" spans="1:19" x14ac:dyDescent="0.25">
      <c r="A321" s="190" t="s">
        <v>707</v>
      </c>
      <c r="B321" s="190" t="s">
        <v>708</v>
      </c>
      <c r="C321" s="191">
        <v>7020.66</v>
      </c>
      <c r="D321" s="190" t="s">
        <v>270</v>
      </c>
      <c r="E321" s="190" t="s">
        <v>271</v>
      </c>
      <c r="F321" s="190" t="s">
        <v>272</v>
      </c>
      <c r="G321" s="190" t="s">
        <v>273</v>
      </c>
      <c r="H321" s="190" t="s">
        <v>274</v>
      </c>
      <c r="I321" s="190" t="s">
        <v>271</v>
      </c>
      <c r="J321" s="190" t="s">
        <v>271</v>
      </c>
      <c r="K321" s="190" t="s">
        <v>275</v>
      </c>
      <c r="L321" s="190" t="s">
        <v>276</v>
      </c>
      <c r="M321" s="190" t="s">
        <v>277</v>
      </c>
      <c r="N321" s="190" t="s">
        <v>278</v>
      </c>
      <c r="O321" s="190" t="s">
        <v>59</v>
      </c>
      <c r="P321" s="190" t="s">
        <v>271</v>
      </c>
      <c r="Q321" s="190" t="s">
        <v>271</v>
      </c>
      <c r="R321" s="190" t="s">
        <v>279</v>
      </c>
      <c r="S321" s="191">
        <v>6686.34</v>
      </c>
    </row>
    <row r="322" spans="1:19" x14ac:dyDescent="0.25">
      <c r="A322" s="190" t="s">
        <v>709</v>
      </c>
      <c r="B322" s="190" t="s">
        <v>708</v>
      </c>
      <c r="C322" s="191">
        <v>26344.799999999999</v>
      </c>
      <c r="D322" s="190" t="s">
        <v>270</v>
      </c>
      <c r="E322" s="190" t="s">
        <v>271</v>
      </c>
      <c r="F322" s="190" t="s">
        <v>272</v>
      </c>
      <c r="G322" s="190" t="s">
        <v>273</v>
      </c>
      <c r="H322" s="190" t="s">
        <v>274</v>
      </c>
      <c r="I322" s="190" t="s">
        <v>271</v>
      </c>
      <c r="J322" s="190" t="s">
        <v>271</v>
      </c>
      <c r="K322" s="190" t="s">
        <v>275</v>
      </c>
      <c r="L322" s="190" t="s">
        <v>276</v>
      </c>
      <c r="M322" s="190" t="s">
        <v>277</v>
      </c>
      <c r="N322" s="190" t="s">
        <v>278</v>
      </c>
      <c r="O322" s="190" t="s">
        <v>59</v>
      </c>
      <c r="P322" s="190" t="s">
        <v>271</v>
      </c>
      <c r="Q322" s="190" t="s">
        <v>271</v>
      </c>
      <c r="R322" s="190" t="s">
        <v>279</v>
      </c>
      <c r="S322" s="191">
        <v>20072.560000000001</v>
      </c>
    </row>
    <row r="323" spans="1:19" x14ac:dyDescent="0.25">
      <c r="A323" s="190" t="s">
        <v>710</v>
      </c>
      <c r="B323" s="190" t="s">
        <v>711</v>
      </c>
      <c r="C323" s="191">
        <v>2715.65</v>
      </c>
      <c r="D323" s="190" t="s">
        <v>270</v>
      </c>
      <c r="E323" s="190" t="s">
        <v>271</v>
      </c>
      <c r="F323" s="190" t="s">
        <v>272</v>
      </c>
      <c r="G323" s="190" t="s">
        <v>273</v>
      </c>
      <c r="H323" s="190" t="s">
        <v>274</v>
      </c>
      <c r="I323" s="190" t="s">
        <v>271</v>
      </c>
      <c r="J323" s="190" t="s">
        <v>271</v>
      </c>
      <c r="K323" s="190" t="s">
        <v>275</v>
      </c>
      <c r="L323" s="190" t="s">
        <v>276</v>
      </c>
      <c r="M323" s="190" t="s">
        <v>277</v>
      </c>
      <c r="N323" s="190" t="s">
        <v>278</v>
      </c>
      <c r="O323" s="190" t="s">
        <v>59</v>
      </c>
      <c r="P323" s="190" t="s">
        <v>271</v>
      </c>
      <c r="Q323" s="190" t="s">
        <v>271</v>
      </c>
      <c r="R323" s="190" t="s">
        <v>279</v>
      </c>
      <c r="S323" s="191">
        <v>2586.33</v>
      </c>
    </row>
    <row r="324" spans="1:19" x14ac:dyDescent="0.25">
      <c r="A324" s="190" t="s">
        <v>712</v>
      </c>
      <c r="B324" s="190" t="s">
        <v>708</v>
      </c>
      <c r="C324" s="191">
        <v>22635.51</v>
      </c>
      <c r="D324" s="190" t="s">
        <v>270</v>
      </c>
      <c r="E324" s="190" t="s">
        <v>271</v>
      </c>
      <c r="F324" s="190" t="s">
        <v>272</v>
      </c>
      <c r="G324" s="190" t="s">
        <v>273</v>
      </c>
      <c r="H324" s="190" t="s">
        <v>274</v>
      </c>
      <c r="I324" s="190" t="s">
        <v>271</v>
      </c>
      <c r="J324" s="190" t="s">
        <v>271</v>
      </c>
      <c r="K324" s="190" t="s">
        <v>275</v>
      </c>
      <c r="L324" s="190" t="s">
        <v>276</v>
      </c>
      <c r="M324" s="190" t="s">
        <v>277</v>
      </c>
      <c r="N324" s="190" t="s">
        <v>278</v>
      </c>
      <c r="O324" s="190" t="s">
        <v>59</v>
      </c>
      <c r="P324" s="190" t="s">
        <v>271</v>
      </c>
      <c r="Q324" s="190" t="s">
        <v>271</v>
      </c>
      <c r="R324" s="190" t="s">
        <v>279</v>
      </c>
      <c r="S324" s="191">
        <v>16483.259999999998</v>
      </c>
    </row>
    <row r="325" spans="1:19" x14ac:dyDescent="0.25">
      <c r="A325" s="190" t="s">
        <v>713</v>
      </c>
      <c r="B325" s="190" t="s">
        <v>714</v>
      </c>
      <c r="C325" s="191">
        <v>7020.66</v>
      </c>
      <c r="D325" s="190" t="s">
        <v>270</v>
      </c>
      <c r="E325" s="190" t="s">
        <v>271</v>
      </c>
      <c r="F325" s="190" t="s">
        <v>272</v>
      </c>
      <c r="G325" s="190" t="s">
        <v>273</v>
      </c>
      <c r="H325" s="190" t="s">
        <v>274</v>
      </c>
      <c r="I325" s="190" t="s">
        <v>271</v>
      </c>
      <c r="J325" s="190" t="s">
        <v>271</v>
      </c>
      <c r="K325" s="190" t="s">
        <v>275</v>
      </c>
      <c r="L325" s="190" t="s">
        <v>276</v>
      </c>
      <c r="M325" s="190" t="s">
        <v>277</v>
      </c>
      <c r="N325" s="190" t="s">
        <v>278</v>
      </c>
      <c r="O325" s="190" t="s">
        <v>59</v>
      </c>
      <c r="P325" s="190" t="s">
        <v>271</v>
      </c>
      <c r="Q325" s="190" t="s">
        <v>271</v>
      </c>
      <c r="R325" s="190" t="s">
        <v>279</v>
      </c>
      <c r="S325" s="191">
        <v>6686.34</v>
      </c>
    </row>
    <row r="326" spans="1:19" x14ac:dyDescent="0.25">
      <c r="A326" s="190" t="s">
        <v>715</v>
      </c>
      <c r="B326" s="190" t="s">
        <v>714</v>
      </c>
      <c r="C326" s="191">
        <v>26240.32</v>
      </c>
      <c r="D326" s="190" t="s">
        <v>270</v>
      </c>
      <c r="E326" s="190" t="s">
        <v>271</v>
      </c>
      <c r="F326" s="190" t="s">
        <v>272</v>
      </c>
      <c r="G326" s="190" t="s">
        <v>273</v>
      </c>
      <c r="H326" s="190" t="s">
        <v>274</v>
      </c>
      <c r="I326" s="190" t="s">
        <v>271</v>
      </c>
      <c r="J326" s="190" t="s">
        <v>271</v>
      </c>
      <c r="K326" s="190" t="s">
        <v>275</v>
      </c>
      <c r="L326" s="190" t="s">
        <v>276</v>
      </c>
      <c r="M326" s="190" t="s">
        <v>277</v>
      </c>
      <c r="N326" s="190" t="s">
        <v>278</v>
      </c>
      <c r="O326" s="190" t="s">
        <v>59</v>
      </c>
      <c r="P326" s="190" t="s">
        <v>271</v>
      </c>
      <c r="Q326" s="190" t="s">
        <v>271</v>
      </c>
      <c r="R326" s="190" t="s">
        <v>279</v>
      </c>
      <c r="S326" s="191">
        <v>21086.74</v>
      </c>
    </row>
    <row r="327" spans="1:19" x14ac:dyDescent="0.25">
      <c r="A327" s="190" t="s">
        <v>716</v>
      </c>
      <c r="B327" s="190" t="s">
        <v>714</v>
      </c>
      <c r="C327" s="191">
        <v>2715.65</v>
      </c>
      <c r="D327" s="190" t="s">
        <v>270</v>
      </c>
      <c r="E327" s="190" t="s">
        <v>271</v>
      </c>
      <c r="F327" s="190" t="s">
        <v>272</v>
      </c>
      <c r="G327" s="190" t="s">
        <v>273</v>
      </c>
      <c r="H327" s="190" t="s">
        <v>274</v>
      </c>
      <c r="I327" s="190" t="s">
        <v>271</v>
      </c>
      <c r="J327" s="190" t="s">
        <v>271</v>
      </c>
      <c r="K327" s="190" t="s">
        <v>275</v>
      </c>
      <c r="L327" s="190" t="s">
        <v>276</v>
      </c>
      <c r="M327" s="190" t="s">
        <v>277</v>
      </c>
      <c r="N327" s="190" t="s">
        <v>278</v>
      </c>
      <c r="O327" s="190" t="s">
        <v>59</v>
      </c>
      <c r="P327" s="190" t="s">
        <v>271</v>
      </c>
      <c r="Q327" s="190" t="s">
        <v>271</v>
      </c>
      <c r="R327" s="190" t="s">
        <v>279</v>
      </c>
      <c r="S327" s="191">
        <v>2586.33</v>
      </c>
    </row>
    <row r="328" spans="1:19" x14ac:dyDescent="0.25">
      <c r="A328" s="190" t="s">
        <v>717</v>
      </c>
      <c r="B328" s="190" t="s">
        <v>714</v>
      </c>
      <c r="C328" s="191">
        <v>18292.62</v>
      </c>
      <c r="D328" s="190" t="s">
        <v>270</v>
      </c>
      <c r="E328" s="190" t="s">
        <v>271</v>
      </c>
      <c r="F328" s="190" t="s">
        <v>272</v>
      </c>
      <c r="G328" s="190" t="s">
        <v>273</v>
      </c>
      <c r="H328" s="190" t="s">
        <v>274</v>
      </c>
      <c r="I328" s="190" t="s">
        <v>271</v>
      </c>
      <c r="J328" s="190" t="s">
        <v>271</v>
      </c>
      <c r="K328" s="190" t="s">
        <v>275</v>
      </c>
      <c r="L328" s="190" t="s">
        <v>276</v>
      </c>
      <c r="M328" s="190" t="s">
        <v>277</v>
      </c>
      <c r="N328" s="190" t="s">
        <v>278</v>
      </c>
      <c r="O328" s="190" t="s">
        <v>59</v>
      </c>
      <c r="P328" s="190" t="s">
        <v>271</v>
      </c>
      <c r="Q328" s="190" t="s">
        <v>271</v>
      </c>
      <c r="R328" s="190" t="s">
        <v>279</v>
      </c>
      <c r="S328" s="191">
        <v>14689.92</v>
      </c>
    </row>
    <row r="329" spans="1:19" x14ac:dyDescent="0.25">
      <c r="A329" s="190" t="s">
        <v>718</v>
      </c>
      <c r="B329" s="190" t="s">
        <v>719</v>
      </c>
      <c r="C329" s="191">
        <v>3455.42</v>
      </c>
      <c r="D329" s="190" t="s">
        <v>270</v>
      </c>
      <c r="E329" s="190" t="s">
        <v>271</v>
      </c>
      <c r="F329" s="190" t="s">
        <v>272</v>
      </c>
      <c r="G329" s="190" t="s">
        <v>720</v>
      </c>
      <c r="H329" s="190" t="s">
        <v>274</v>
      </c>
      <c r="I329" s="190" t="s">
        <v>271</v>
      </c>
      <c r="J329" s="190" t="s">
        <v>271</v>
      </c>
      <c r="K329" s="190" t="s">
        <v>275</v>
      </c>
      <c r="L329" s="190" t="s">
        <v>276</v>
      </c>
      <c r="M329" s="190" t="s">
        <v>277</v>
      </c>
      <c r="N329" s="190" t="s">
        <v>278</v>
      </c>
      <c r="O329" s="190" t="s">
        <v>59</v>
      </c>
      <c r="P329" s="190" t="s">
        <v>271</v>
      </c>
      <c r="Q329" s="190" t="s">
        <v>271</v>
      </c>
      <c r="R329" s="190" t="s">
        <v>279</v>
      </c>
      <c r="S329" s="191">
        <v>3290.88</v>
      </c>
    </row>
    <row r="330" spans="1:19" x14ac:dyDescent="0.25">
      <c r="A330" s="190" t="s">
        <v>721</v>
      </c>
      <c r="B330" s="190" t="s">
        <v>722</v>
      </c>
      <c r="C330" s="191">
        <v>21.26</v>
      </c>
      <c r="D330" s="190" t="s">
        <v>270</v>
      </c>
      <c r="E330" s="190" t="s">
        <v>271</v>
      </c>
      <c r="F330" s="190" t="s">
        <v>272</v>
      </c>
      <c r="G330" s="190" t="s">
        <v>723</v>
      </c>
      <c r="H330" s="190" t="s">
        <v>274</v>
      </c>
      <c r="I330" s="190" t="s">
        <v>271</v>
      </c>
      <c r="J330" s="190" t="s">
        <v>271</v>
      </c>
      <c r="K330" s="190" t="s">
        <v>275</v>
      </c>
      <c r="L330" s="190" t="s">
        <v>276</v>
      </c>
      <c r="M330" s="190" t="s">
        <v>277</v>
      </c>
      <c r="N330" s="190" t="s">
        <v>278</v>
      </c>
      <c r="O330" s="190" t="s">
        <v>59</v>
      </c>
      <c r="P330" s="190" t="s">
        <v>271</v>
      </c>
      <c r="Q330" s="190" t="s">
        <v>271</v>
      </c>
      <c r="R330" s="190" t="s">
        <v>279</v>
      </c>
      <c r="S330" s="191">
        <v>20.25</v>
      </c>
    </row>
    <row r="331" spans="1:19" x14ac:dyDescent="0.25">
      <c r="A331" s="190" t="s">
        <v>724</v>
      </c>
      <c r="B331" s="190" t="s">
        <v>722</v>
      </c>
      <c r="C331" s="191">
        <v>292.44</v>
      </c>
      <c r="D331" s="190" t="s">
        <v>270</v>
      </c>
      <c r="E331" s="190" t="s">
        <v>271</v>
      </c>
      <c r="F331" s="190" t="s">
        <v>272</v>
      </c>
      <c r="G331" s="190" t="s">
        <v>725</v>
      </c>
      <c r="H331" s="190" t="s">
        <v>274</v>
      </c>
      <c r="I331" s="190" t="s">
        <v>271</v>
      </c>
      <c r="J331" s="190" t="s">
        <v>271</v>
      </c>
      <c r="K331" s="190" t="s">
        <v>275</v>
      </c>
      <c r="L331" s="190" t="s">
        <v>276</v>
      </c>
      <c r="M331" s="190" t="s">
        <v>277</v>
      </c>
      <c r="N331" s="190" t="s">
        <v>278</v>
      </c>
      <c r="O331" s="190" t="s">
        <v>59</v>
      </c>
      <c r="P331" s="190" t="s">
        <v>271</v>
      </c>
      <c r="Q331" s="190" t="s">
        <v>271</v>
      </c>
      <c r="R331" s="190" t="s">
        <v>279</v>
      </c>
      <c r="S331" s="191">
        <v>278.51</v>
      </c>
    </row>
    <row r="332" spans="1:19" x14ac:dyDescent="0.25">
      <c r="A332" s="190" t="s">
        <v>726</v>
      </c>
      <c r="B332" s="190" t="s">
        <v>727</v>
      </c>
      <c r="C332" s="191">
        <v>28055.040000000001</v>
      </c>
      <c r="D332" s="190" t="s">
        <v>270</v>
      </c>
      <c r="E332" s="190" t="s">
        <v>271</v>
      </c>
      <c r="F332" s="190" t="s">
        <v>272</v>
      </c>
      <c r="G332" s="190" t="s">
        <v>273</v>
      </c>
      <c r="H332" s="190" t="s">
        <v>274</v>
      </c>
      <c r="I332" s="190" t="s">
        <v>271</v>
      </c>
      <c r="J332" s="190" t="s">
        <v>271</v>
      </c>
      <c r="K332" s="190" t="s">
        <v>275</v>
      </c>
      <c r="L332" s="190" t="s">
        <v>276</v>
      </c>
      <c r="M332" s="190" t="s">
        <v>277</v>
      </c>
      <c r="N332" s="190" t="s">
        <v>278</v>
      </c>
      <c r="O332" s="190" t="s">
        <v>59</v>
      </c>
      <c r="P332" s="190" t="s">
        <v>271</v>
      </c>
      <c r="Q332" s="190" t="s">
        <v>271</v>
      </c>
      <c r="R332" s="190" t="s">
        <v>279</v>
      </c>
      <c r="S332" s="191">
        <v>22503.01</v>
      </c>
    </row>
    <row r="333" spans="1:19" x14ac:dyDescent="0.25">
      <c r="A333" s="190" t="s">
        <v>728</v>
      </c>
      <c r="B333" s="190" t="s">
        <v>727</v>
      </c>
      <c r="C333" s="191">
        <v>3247.89</v>
      </c>
      <c r="D333" s="190" t="s">
        <v>270</v>
      </c>
      <c r="E333" s="190" t="s">
        <v>271</v>
      </c>
      <c r="F333" s="190" t="s">
        <v>272</v>
      </c>
      <c r="G333" s="190" t="s">
        <v>273</v>
      </c>
      <c r="H333" s="190" t="s">
        <v>274</v>
      </c>
      <c r="I333" s="190" t="s">
        <v>271</v>
      </c>
      <c r="J333" s="190" t="s">
        <v>271</v>
      </c>
      <c r="K333" s="190" t="s">
        <v>275</v>
      </c>
      <c r="L333" s="190" t="s">
        <v>276</v>
      </c>
      <c r="M333" s="190" t="s">
        <v>277</v>
      </c>
      <c r="N333" s="190" t="s">
        <v>278</v>
      </c>
      <c r="O333" s="190" t="s">
        <v>59</v>
      </c>
      <c r="P333" s="190" t="s">
        <v>271</v>
      </c>
      <c r="Q333" s="190" t="s">
        <v>271</v>
      </c>
      <c r="R333" s="190" t="s">
        <v>279</v>
      </c>
      <c r="S333" s="191">
        <v>3093.23</v>
      </c>
    </row>
    <row r="334" spans="1:19" x14ac:dyDescent="0.25">
      <c r="A334" s="190" t="s">
        <v>729</v>
      </c>
      <c r="B334" s="190" t="s">
        <v>727</v>
      </c>
      <c r="C334" s="191">
        <v>20214.46</v>
      </c>
      <c r="D334" s="190" t="s">
        <v>270</v>
      </c>
      <c r="E334" s="190" t="s">
        <v>271</v>
      </c>
      <c r="F334" s="190" t="s">
        <v>272</v>
      </c>
      <c r="G334" s="190" t="s">
        <v>273</v>
      </c>
      <c r="H334" s="190" t="s">
        <v>274</v>
      </c>
      <c r="I334" s="190" t="s">
        <v>271</v>
      </c>
      <c r="J334" s="190" t="s">
        <v>271</v>
      </c>
      <c r="K334" s="190" t="s">
        <v>275</v>
      </c>
      <c r="L334" s="190" t="s">
        <v>276</v>
      </c>
      <c r="M334" s="190" t="s">
        <v>277</v>
      </c>
      <c r="N334" s="190" t="s">
        <v>278</v>
      </c>
      <c r="O334" s="190" t="s">
        <v>59</v>
      </c>
      <c r="P334" s="190" t="s">
        <v>271</v>
      </c>
      <c r="Q334" s="190" t="s">
        <v>271</v>
      </c>
      <c r="R334" s="190" t="s">
        <v>279</v>
      </c>
      <c r="S334" s="191">
        <v>17909.349999999999</v>
      </c>
    </row>
    <row r="335" spans="1:19" x14ac:dyDescent="0.25">
      <c r="A335" s="190" t="s">
        <v>730</v>
      </c>
      <c r="B335" s="190" t="s">
        <v>727</v>
      </c>
      <c r="C335" s="191">
        <v>9166.01</v>
      </c>
      <c r="D335" s="190" t="s">
        <v>270</v>
      </c>
      <c r="E335" s="190" t="s">
        <v>271</v>
      </c>
      <c r="F335" s="190" t="s">
        <v>272</v>
      </c>
      <c r="G335" s="190" t="s">
        <v>273</v>
      </c>
      <c r="H335" s="190" t="s">
        <v>274</v>
      </c>
      <c r="I335" s="190" t="s">
        <v>271</v>
      </c>
      <c r="J335" s="190" t="s">
        <v>271</v>
      </c>
      <c r="K335" s="190" t="s">
        <v>275</v>
      </c>
      <c r="L335" s="190" t="s">
        <v>276</v>
      </c>
      <c r="M335" s="190" t="s">
        <v>277</v>
      </c>
      <c r="N335" s="190" t="s">
        <v>278</v>
      </c>
      <c r="O335" s="190" t="s">
        <v>59</v>
      </c>
      <c r="P335" s="190" t="s">
        <v>271</v>
      </c>
      <c r="Q335" s="190" t="s">
        <v>271</v>
      </c>
      <c r="R335" s="190" t="s">
        <v>279</v>
      </c>
      <c r="S335" s="191">
        <v>8729.5300000000007</v>
      </c>
    </row>
    <row r="336" spans="1:19" x14ac:dyDescent="0.25">
      <c r="A336" s="190" t="s">
        <v>731</v>
      </c>
      <c r="B336" s="190" t="s">
        <v>727</v>
      </c>
      <c r="C336" s="191">
        <v>29161.61</v>
      </c>
      <c r="D336" s="190" t="s">
        <v>270</v>
      </c>
      <c r="E336" s="190" t="s">
        <v>271</v>
      </c>
      <c r="F336" s="190" t="s">
        <v>272</v>
      </c>
      <c r="G336" s="190" t="s">
        <v>273</v>
      </c>
      <c r="H336" s="190" t="s">
        <v>274</v>
      </c>
      <c r="I336" s="190" t="s">
        <v>271</v>
      </c>
      <c r="J336" s="190" t="s">
        <v>271</v>
      </c>
      <c r="K336" s="190" t="s">
        <v>275</v>
      </c>
      <c r="L336" s="190" t="s">
        <v>276</v>
      </c>
      <c r="M336" s="190" t="s">
        <v>277</v>
      </c>
      <c r="N336" s="190" t="s">
        <v>278</v>
      </c>
      <c r="O336" s="190" t="s">
        <v>59</v>
      </c>
      <c r="P336" s="190" t="s">
        <v>271</v>
      </c>
      <c r="Q336" s="190" t="s">
        <v>271</v>
      </c>
      <c r="R336" s="190" t="s">
        <v>279</v>
      </c>
      <c r="S336" s="191">
        <v>25521.89</v>
      </c>
    </row>
    <row r="337" spans="1:19" x14ac:dyDescent="0.25">
      <c r="A337" s="190" t="s">
        <v>732</v>
      </c>
      <c r="B337" s="190" t="s">
        <v>727</v>
      </c>
      <c r="C337" s="191">
        <v>3247.89</v>
      </c>
      <c r="D337" s="190" t="s">
        <v>270</v>
      </c>
      <c r="E337" s="190" t="s">
        <v>271</v>
      </c>
      <c r="F337" s="190" t="s">
        <v>272</v>
      </c>
      <c r="G337" s="190" t="s">
        <v>273</v>
      </c>
      <c r="H337" s="190" t="s">
        <v>274</v>
      </c>
      <c r="I337" s="190" t="s">
        <v>271</v>
      </c>
      <c r="J337" s="190" t="s">
        <v>271</v>
      </c>
      <c r="K337" s="190" t="s">
        <v>275</v>
      </c>
      <c r="L337" s="190" t="s">
        <v>276</v>
      </c>
      <c r="M337" s="190" t="s">
        <v>277</v>
      </c>
      <c r="N337" s="190" t="s">
        <v>278</v>
      </c>
      <c r="O337" s="190" t="s">
        <v>59</v>
      </c>
      <c r="P337" s="190" t="s">
        <v>271</v>
      </c>
      <c r="Q337" s="190" t="s">
        <v>271</v>
      </c>
      <c r="R337" s="190" t="s">
        <v>279</v>
      </c>
      <c r="S337" s="191">
        <v>3093.23</v>
      </c>
    </row>
    <row r="338" spans="1:19" x14ac:dyDescent="0.25">
      <c r="A338" s="190" t="s">
        <v>733</v>
      </c>
      <c r="B338" s="190" t="s">
        <v>727</v>
      </c>
      <c r="C338" s="191">
        <v>20712.919999999998</v>
      </c>
      <c r="D338" s="190" t="s">
        <v>270</v>
      </c>
      <c r="E338" s="190" t="s">
        <v>271</v>
      </c>
      <c r="F338" s="190" t="s">
        <v>272</v>
      </c>
      <c r="G338" s="190" t="s">
        <v>273</v>
      </c>
      <c r="H338" s="190" t="s">
        <v>274</v>
      </c>
      <c r="I338" s="190" t="s">
        <v>271</v>
      </c>
      <c r="J338" s="190" t="s">
        <v>271</v>
      </c>
      <c r="K338" s="190" t="s">
        <v>275</v>
      </c>
      <c r="L338" s="190" t="s">
        <v>276</v>
      </c>
      <c r="M338" s="190" t="s">
        <v>277</v>
      </c>
      <c r="N338" s="190" t="s">
        <v>278</v>
      </c>
      <c r="O338" s="190" t="s">
        <v>59</v>
      </c>
      <c r="P338" s="190" t="s">
        <v>271</v>
      </c>
      <c r="Q338" s="190" t="s">
        <v>271</v>
      </c>
      <c r="R338" s="190" t="s">
        <v>279</v>
      </c>
      <c r="S338" s="191">
        <v>18743.61</v>
      </c>
    </row>
    <row r="339" spans="1:19" x14ac:dyDescent="0.25">
      <c r="A339" s="190" t="s">
        <v>734</v>
      </c>
      <c r="B339" s="190" t="s">
        <v>620</v>
      </c>
      <c r="C339" s="191">
        <v>42105</v>
      </c>
      <c r="D339" s="190" t="s">
        <v>270</v>
      </c>
      <c r="E339" s="190" t="s">
        <v>271</v>
      </c>
      <c r="F339" s="190" t="s">
        <v>272</v>
      </c>
      <c r="G339" s="190" t="s">
        <v>298</v>
      </c>
      <c r="H339" s="190" t="s">
        <v>274</v>
      </c>
      <c r="I339" s="190" t="s">
        <v>271</v>
      </c>
      <c r="J339" s="190" t="s">
        <v>271</v>
      </c>
      <c r="K339" s="190" t="s">
        <v>275</v>
      </c>
      <c r="L339" s="190" t="s">
        <v>276</v>
      </c>
      <c r="M339" s="190" t="s">
        <v>277</v>
      </c>
      <c r="N339" s="190" t="s">
        <v>278</v>
      </c>
      <c r="O339" s="190" t="s">
        <v>59</v>
      </c>
      <c r="P339" s="190" t="s">
        <v>271</v>
      </c>
      <c r="Q339" s="190" t="s">
        <v>271</v>
      </c>
      <c r="R339" s="190" t="s">
        <v>279</v>
      </c>
      <c r="S339" s="191">
        <v>1940</v>
      </c>
    </row>
    <row r="340" spans="1:19" x14ac:dyDescent="0.25">
      <c r="A340" s="190" t="s">
        <v>734</v>
      </c>
      <c r="B340" s="190" t="s">
        <v>620</v>
      </c>
      <c r="C340" s="191">
        <v>42105</v>
      </c>
      <c r="D340" s="190" t="s">
        <v>270</v>
      </c>
      <c r="E340" s="190" t="s">
        <v>271</v>
      </c>
      <c r="F340" s="190" t="s">
        <v>272</v>
      </c>
      <c r="G340" s="190" t="s">
        <v>299</v>
      </c>
      <c r="H340" s="190" t="s">
        <v>274</v>
      </c>
      <c r="I340" s="190" t="s">
        <v>271</v>
      </c>
      <c r="J340" s="190" t="s">
        <v>271</v>
      </c>
      <c r="K340" s="190" t="s">
        <v>275</v>
      </c>
      <c r="L340" s="190" t="s">
        <v>276</v>
      </c>
      <c r="M340" s="190" t="s">
        <v>277</v>
      </c>
      <c r="N340" s="190" t="s">
        <v>278</v>
      </c>
      <c r="O340" s="190" t="s">
        <v>59</v>
      </c>
      <c r="P340" s="190" t="s">
        <v>271</v>
      </c>
      <c r="Q340" s="190" t="s">
        <v>271</v>
      </c>
      <c r="R340" s="190" t="s">
        <v>279</v>
      </c>
      <c r="S340" s="191">
        <v>7000</v>
      </c>
    </row>
    <row r="341" spans="1:19" x14ac:dyDescent="0.25">
      <c r="A341" s="190" t="s">
        <v>734</v>
      </c>
      <c r="B341" s="190" t="s">
        <v>620</v>
      </c>
      <c r="C341" s="191">
        <v>42105</v>
      </c>
      <c r="D341" s="190" t="s">
        <v>270</v>
      </c>
      <c r="E341" s="190" t="s">
        <v>271</v>
      </c>
      <c r="F341" s="190" t="s">
        <v>272</v>
      </c>
      <c r="G341" s="190" t="s">
        <v>300</v>
      </c>
      <c r="H341" s="190" t="s">
        <v>274</v>
      </c>
      <c r="I341" s="190" t="s">
        <v>271</v>
      </c>
      <c r="J341" s="190" t="s">
        <v>271</v>
      </c>
      <c r="K341" s="190" t="s">
        <v>275</v>
      </c>
      <c r="L341" s="190" t="s">
        <v>276</v>
      </c>
      <c r="M341" s="190" t="s">
        <v>277</v>
      </c>
      <c r="N341" s="190" t="s">
        <v>278</v>
      </c>
      <c r="O341" s="190" t="s">
        <v>59</v>
      </c>
      <c r="P341" s="190" t="s">
        <v>271</v>
      </c>
      <c r="Q341" s="190" t="s">
        <v>271</v>
      </c>
      <c r="R341" s="190" t="s">
        <v>279</v>
      </c>
      <c r="S341" s="191">
        <v>17460</v>
      </c>
    </row>
    <row r="342" spans="1:19" x14ac:dyDescent="0.25">
      <c r="A342" s="190" t="s">
        <v>734</v>
      </c>
      <c r="B342" s="190" t="s">
        <v>620</v>
      </c>
      <c r="C342" s="191">
        <v>42105</v>
      </c>
      <c r="D342" s="190" t="s">
        <v>270</v>
      </c>
      <c r="E342" s="190" t="s">
        <v>271</v>
      </c>
      <c r="F342" s="190" t="s">
        <v>272</v>
      </c>
      <c r="G342" s="190" t="s">
        <v>735</v>
      </c>
      <c r="H342" s="190" t="s">
        <v>274</v>
      </c>
      <c r="I342" s="190" t="s">
        <v>271</v>
      </c>
      <c r="J342" s="190" t="s">
        <v>271</v>
      </c>
      <c r="K342" s="190" t="s">
        <v>275</v>
      </c>
      <c r="L342" s="190" t="s">
        <v>276</v>
      </c>
      <c r="M342" s="190" t="s">
        <v>277</v>
      </c>
      <c r="N342" s="190" t="s">
        <v>278</v>
      </c>
      <c r="O342" s="190" t="s">
        <v>59</v>
      </c>
      <c r="P342" s="190" t="s">
        <v>271</v>
      </c>
      <c r="Q342" s="190" t="s">
        <v>271</v>
      </c>
      <c r="R342" s="190" t="s">
        <v>279</v>
      </c>
      <c r="S342" s="191">
        <v>3000</v>
      </c>
    </row>
    <row r="343" spans="1:19" x14ac:dyDescent="0.25">
      <c r="A343" s="190" t="s">
        <v>734</v>
      </c>
      <c r="B343" s="190" t="s">
        <v>620</v>
      </c>
      <c r="C343" s="191">
        <v>42105</v>
      </c>
      <c r="D343" s="190" t="s">
        <v>270</v>
      </c>
      <c r="E343" s="190" t="s">
        <v>271</v>
      </c>
      <c r="F343" s="190" t="s">
        <v>272</v>
      </c>
      <c r="G343" s="190" t="s">
        <v>302</v>
      </c>
      <c r="H343" s="190" t="s">
        <v>274</v>
      </c>
      <c r="I343" s="190" t="s">
        <v>271</v>
      </c>
      <c r="J343" s="190" t="s">
        <v>271</v>
      </c>
      <c r="K343" s="190" t="s">
        <v>275</v>
      </c>
      <c r="L343" s="190" t="s">
        <v>276</v>
      </c>
      <c r="M343" s="190" t="s">
        <v>277</v>
      </c>
      <c r="N343" s="190" t="s">
        <v>278</v>
      </c>
      <c r="O343" s="190" t="s">
        <v>59</v>
      </c>
      <c r="P343" s="190" t="s">
        <v>271</v>
      </c>
      <c r="Q343" s="190" t="s">
        <v>271</v>
      </c>
      <c r="R343" s="190" t="s">
        <v>279</v>
      </c>
      <c r="S343" s="191">
        <v>1000</v>
      </c>
    </row>
    <row r="344" spans="1:19" x14ac:dyDescent="0.25">
      <c r="A344" s="190" t="s">
        <v>736</v>
      </c>
      <c r="B344" s="190" t="s">
        <v>737</v>
      </c>
      <c r="C344" s="191">
        <v>26897.19</v>
      </c>
      <c r="D344" s="190" t="s">
        <v>270</v>
      </c>
      <c r="E344" s="190" t="s">
        <v>271</v>
      </c>
      <c r="F344" s="190" t="s">
        <v>272</v>
      </c>
      <c r="G344" s="190" t="s">
        <v>273</v>
      </c>
      <c r="H344" s="190" t="s">
        <v>274</v>
      </c>
      <c r="I344" s="190" t="s">
        <v>271</v>
      </c>
      <c r="J344" s="190" t="s">
        <v>271</v>
      </c>
      <c r="K344" s="190" t="s">
        <v>275</v>
      </c>
      <c r="L344" s="190" t="s">
        <v>276</v>
      </c>
      <c r="M344" s="190" t="s">
        <v>277</v>
      </c>
      <c r="N344" s="190" t="s">
        <v>278</v>
      </c>
      <c r="O344" s="190" t="s">
        <v>59</v>
      </c>
      <c r="P344" s="190" t="s">
        <v>271</v>
      </c>
      <c r="Q344" s="190" t="s">
        <v>271</v>
      </c>
      <c r="R344" s="190" t="s">
        <v>279</v>
      </c>
      <c r="S344" s="191">
        <v>21084.400000000001</v>
      </c>
    </row>
    <row r="345" spans="1:19" x14ac:dyDescent="0.25">
      <c r="A345" s="190" t="s">
        <v>738</v>
      </c>
      <c r="B345" s="190" t="s">
        <v>737</v>
      </c>
      <c r="C345" s="191">
        <v>3247.89</v>
      </c>
      <c r="D345" s="190" t="s">
        <v>270</v>
      </c>
      <c r="E345" s="190" t="s">
        <v>271</v>
      </c>
      <c r="F345" s="190" t="s">
        <v>272</v>
      </c>
      <c r="G345" s="190" t="s">
        <v>273</v>
      </c>
      <c r="H345" s="190" t="s">
        <v>274</v>
      </c>
      <c r="I345" s="190" t="s">
        <v>271</v>
      </c>
      <c r="J345" s="190" t="s">
        <v>271</v>
      </c>
      <c r="K345" s="190" t="s">
        <v>275</v>
      </c>
      <c r="L345" s="190" t="s">
        <v>276</v>
      </c>
      <c r="M345" s="190" t="s">
        <v>277</v>
      </c>
      <c r="N345" s="190" t="s">
        <v>278</v>
      </c>
      <c r="O345" s="190" t="s">
        <v>59</v>
      </c>
      <c r="P345" s="190" t="s">
        <v>271</v>
      </c>
      <c r="Q345" s="190" t="s">
        <v>271</v>
      </c>
      <c r="R345" s="190" t="s">
        <v>279</v>
      </c>
      <c r="S345" s="191">
        <v>3093.23</v>
      </c>
    </row>
    <row r="346" spans="1:19" x14ac:dyDescent="0.25">
      <c r="A346" s="190" t="s">
        <v>739</v>
      </c>
      <c r="B346" s="190" t="s">
        <v>737</v>
      </c>
      <c r="C346" s="191">
        <v>20712.919999999998</v>
      </c>
      <c r="D346" s="190" t="s">
        <v>270</v>
      </c>
      <c r="E346" s="190" t="s">
        <v>271</v>
      </c>
      <c r="F346" s="190" t="s">
        <v>272</v>
      </c>
      <c r="G346" s="190" t="s">
        <v>273</v>
      </c>
      <c r="H346" s="190" t="s">
        <v>274</v>
      </c>
      <c r="I346" s="190" t="s">
        <v>271</v>
      </c>
      <c r="J346" s="190" t="s">
        <v>271</v>
      </c>
      <c r="K346" s="190" t="s">
        <v>275</v>
      </c>
      <c r="L346" s="190" t="s">
        <v>276</v>
      </c>
      <c r="M346" s="190" t="s">
        <v>277</v>
      </c>
      <c r="N346" s="190" t="s">
        <v>278</v>
      </c>
      <c r="O346" s="190" t="s">
        <v>59</v>
      </c>
      <c r="P346" s="190" t="s">
        <v>271</v>
      </c>
      <c r="Q346" s="190" t="s">
        <v>271</v>
      </c>
      <c r="R346" s="190" t="s">
        <v>279</v>
      </c>
      <c r="S346" s="191">
        <v>17930.18</v>
      </c>
    </row>
    <row r="347" spans="1:19" x14ac:dyDescent="0.25">
      <c r="A347" s="190" t="s">
        <v>740</v>
      </c>
      <c r="B347" s="190" t="s">
        <v>737</v>
      </c>
      <c r="C347" s="191">
        <v>6517.29</v>
      </c>
      <c r="D347" s="190" t="s">
        <v>270</v>
      </c>
      <c r="E347" s="190" t="s">
        <v>271</v>
      </c>
      <c r="F347" s="190" t="s">
        <v>272</v>
      </c>
      <c r="G347" s="190" t="s">
        <v>273</v>
      </c>
      <c r="H347" s="190" t="s">
        <v>274</v>
      </c>
      <c r="I347" s="190" t="s">
        <v>271</v>
      </c>
      <c r="J347" s="190" t="s">
        <v>271</v>
      </c>
      <c r="K347" s="190" t="s">
        <v>275</v>
      </c>
      <c r="L347" s="190" t="s">
        <v>276</v>
      </c>
      <c r="M347" s="190" t="s">
        <v>277</v>
      </c>
      <c r="N347" s="190" t="s">
        <v>278</v>
      </c>
      <c r="O347" s="190" t="s">
        <v>59</v>
      </c>
      <c r="P347" s="190" t="s">
        <v>271</v>
      </c>
      <c r="Q347" s="190" t="s">
        <v>271</v>
      </c>
      <c r="R347" s="190" t="s">
        <v>279</v>
      </c>
      <c r="S347" s="191">
        <v>6206.94</v>
      </c>
    </row>
    <row r="348" spans="1:19" x14ac:dyDescent="0.25">
      <c r="A348" s="190" t="s">
        <v>741</v>
      </c>
      <c r="B348" s="190" t="s">
        <v>737</v>
      </c>
      <c r="C348" s="191">
        <v>22637.07</v>
      </c>
      <c r="D348" s="190" t="s">
        <v>270</v>
      </c>
      <c r="E348" s="190" t="s">
        <v>271</v>
      </c>
      <c r="F348" s="190" t="s">
        <v>272</v>
      </c>
      <c r="G348" s="190" t="s">
        <v>273</v>
      </c>
      <c r="H348" s="190" t="s">
        <v>274</v>
      </c>
      <c r="I348" s="190" t="s">
        <v>271</v>
      </c>
      <c r="J348" s="190" t="s">
        <v>271</v>
      </c>
      <c r="K348" s="190" t="s">
        <v>275</v>
      </c>
      <c r="L348" s="190" t="s">
        <v>276</v>
      </c>
      <c r="M348" s="190" t="s">
        <v>277</v>
      </c>
      <c r="N348" s="190" t="s">
        <v>278</v>
      </c>
      <c r="O348" s="190" t="s">
        <v>59</v>
      </c>
      <c r="P348" s="190" t="s">
        <v>271</v>
      </c>
      <c r="Q348" s="190" t="s">
        <v>271</v>
      </c>
      <c r="R348" s="190" t="s">
        <v>279</v>
      </c>
      <c r="S348" s="191">
        <v>20308.509999999998</v>
      </c>
    </row>
    <row r="349" spans="1:19" x14ac:dyDescent="0.25">
      <c r="A349" s="190" t="s">
        <v>742</v>
      </c>
      <c r="B349" s="190" t="s">
        <v>737</v>
      </c>
      <c r="C349" s="191">
        <v>20712.939999999999</v>
      </c>
      <c r="D349" s="190" t="s">
        <v>270</v>
      </c>
      <c r="E349" s="190" t="s">
        <v>271</v>
      </c>
      <c r="F349" s="190" t="s">
        <v>272</v>
      </c>
      <c r="G349" s="190" t="s">
        <v>273</v>
      </c>
      <c r="H349" s="190" t="s">
        <v>274</v>
      </c>
      <c r="I349" s="190" t="s">
        <v>271</v>
      </c>
      <c r="J349" s="190" t="s">
        <v>271</v>
      </c>
      <c r="K349" s="190" t="s">
        <v>275</v>
      </c>
      <c r="L349" s="190" t="s">
        <v>276</v>
      </c>
      <c r="M349" s="190" t="s">
        <v>277</v>
      </c>
      <c r="N349" s="190" t="s">
        <v>278</v>
      </c>
      <c r="O349" s="190" t="s">
        <v>59</v>
      </c>
      <c r="P349" s="190" t="s">
        <v>271</v>
      </c>
      <c r="Q349" s="190" t="s">
        <v>271</v>
      </c>
      <c r="R349" s="190" t="s">
        <v>279</v>
      </c>
      <c r="S349" s="191">
        <v>16679.62</v>
      </c>
    </row>
    <row r="350" spans="1:19" x14ac:dyDescent="0.25">
      <c r="A350" s="190" t="s">
        <v>743</v>
      </c>
      <c r="B350" s="190" t="s">
        <v>711</v>
      </c>
      <c r="C350" s="191">
        <v>6517.29</v>
      </c>
      <c r="D350" s="190" t="s">
        <v>270</v>
      </c>
      <c r="E350" s="190" t="s">
        <v>271</v>
      </c>
      <c r="F350" s="190" t="s">
        <v>272</v>
      </c>
      <c r="G350" s="190" t="s">
        <v>273</v>
      </c>
      <c r="H350" s="190" t="s">
        <v>274</v>
      </c>
      <c r="I350" s="190" t="s">
        <v>271</v>
      </c>
      <c r="J350" s="190" t="s">
        <v>271</v>
      </c>
      <c r="K350" s="190" t="s">
        <v>275</v>
      </c>
      <c r="L350" s="190" t="s">
        <v>276</v>
      </c>
      <c r="M350" s="190" t="s">
        <v>277</v>
      </c>
      <c r="N350" s="190" t="s">
        <v>278</v>
      </c>
      <c r="O350" s="190" t="s">
        <v>59</v>
      </c>
      <c r="P350" s="190" t="s">
        <v>271</v>
      </c>
      <c r="Q350" s="190" t="s">
        <v>271</v>
      </c>
      <c r="R350" s="190" t="s">
        <v>279</v>
      </c>
      <c r="S350" s="191">
        <v>6206.94</v>
      </c>
    </row>
    <row r="351" spans="1:19" x14ac:dyDescent="0.25">
      <c r="A351" s="190" t="s">
        <v>744</v>
      </c>
      <c r="B351" s="190" t="s">
        <v>711</v>
      </c>
      <c r="C351" s="191">
        <v>22845.48</v>
      </c>
      <c r="D351" s="190" t="s">
        <v>270</v>
      </c>
      <c r="E351" s="190" t="s">
        <v>271</v>
      </c>
      <c r="F351" s="190" t="s">
        <v>272</v>
      </c>
      <c r="G351" s="190" t="s">
        <v>273</v>
      </c>
      <c r="H351" s="190" t="s">
        <v>274</v>
      </c>
      <c r="I351" s="190" t="s">
        <v>271</v>
      </c>
      <c r="J351" s="190" t="s">
        <v>271</v>
      </c>
      <c r="K351" s="190" t="s">
        <v>275</v>
      </c>
      <c r="L351" s="190" t="s">
        <v>276</v>
      </c>
      <c r="M351" s="190" t="s">
        <v>277</v>
      </c>
      <c r="N351" s="190" t="s">
        <v>278</v>
      </c>
      <c r="O351" s="190" t="s">
        <v>59</v>
      </c>
      <c r="P351" s="190" t="s">
        <v>271</v>
      </c>
      <c r="Q351" s="190" t="s">
        <v>271</v>
      </c>
      <c r="R351" s="190" t="s">
        <v>279</v>
      </c>
      <c r="S351" s="191">
        <v>21171.65</v>
      </c>
    </row>
    <row r="352" spans="1:19" x14ac:dyDescent="0.25">
      <c r="A352" s="190" t="s">
        <v>745</v>
      </c>
      <c r="B352" s="190" t="s">
        <v>711</v>
      </c>
      <c r="C352" s="191">
        <v>27447.53</v>
      </c>
      <c r="D352" s="190" t="s">
        <v>270</v>
      </c>
      <c r="E352" s="190" t="s">
        <v>271</v>
      </c>
      <c r="F352" s="190" t="s">
        <v>272</v>
      </c>
      <c r="G352" s="190" t="s">
        <v>273</v>
      </c>
      <c r="H352" s="190" t="s">
        <v>274</v>
      </c>
      <c r="I352" s="190" t="s">
        <v>271</v>
      </c>
      <c r="J352" s="190" t="s">
        <v>271</v>
      </c>
      <c r="K352" s="190" t="s">
        <v>275</v>
      </c>
      <c r="L352" s="190" t="s">
        <v>276</v>
      </c>
      <c r="M352" s="190" t="s">
        <v>277</v>
      </c>
      <c r="N352" s="190" t="s">
        <v>278</v>
      </c>
      <c r="O352" s="190" t="s">
        <v>59</v>
      </c>
      <c r="P352" s="190" t="s">
        <v>271</v>
      </c>
      <c r="Q352" s="190" t="s">
        <v>271</v>
      </c>
      <c r="R352" s="190" t="s">
        <v>279</v>
      </c>
      <c r="S352" s="191">
        <v>21558.42</v>
      </c>
    </row>
    <row r="353" spans="1:19" x14ac:dyDescent="0.25">
      <c r="A353" s="190" t="s">
        <v>746</v>
      </c>
      <c r="B353" s="190" t="s">
        <v>711</v>
      </c>
      <c r="C353" s="191">
        <v>6615.09</v>
      </c>
      <c r="D353" s="190" t="s">
        <v>270</v>
      </c>
      <c r="E353" s="190" t="s">
        <v>271</v>
      </c>
      <c r="F353" s="190" t="s">
        <v>272</v>
      </c>
      <c r="G353" s="190" t="s">
        <v>273</v>
      </c>
      <c r="H353" s="190" t="s">
        <v>274</v>
      </c>
      <c r="I353" s="190" t="s">
        <v>271</v>
      </c>
      <c r="J353" s="190" t="s">
        <v>271</v>
      </c>
      <c r="K353" s="190" t="s">
        <v>275</v>
      </c>
      <c r="L353" s="190" t="s">
        <v>276</v>
      </c>
      <c r="M353" s="190" t="s">
        <v>277</v>
      </c>
      <c r="N353" s="190" t="s">
        <v>278</v>
      </c>
      <c r="O353" s="190" t="s">
        <v>59</v>
      </c>
      <c r="P353" s="190" t="s">
        <v>271</v>
      </c>
      <c r="Q353" s="190" t="s">
        <v>271</v>
      </c>
      <c r="R353" s="190" t="s">
        <v>279</v>
      </c>
      <c r="S353" s="191">
        <v>4509.1499999999996</v>
      </c>
    </row>
    <row r="354" spans="1:19" x14ac:dyDescent="0.25">
      <c r="A354" s="190" t="s">
        <v>747</v>
      </c>
      <c r="B354" s="190" t="s">
        <v>748</v>
      </c>
      <c r="C354" s="191">
        <v>6517.29</v>
      </c>
      <c r="D354" s="190" t="s">
        <v>270</v>
      </c>
      <c r="E354" s="190" t="s">
        <v>271</v>
      </c>
      <c r="F354" s="190" t="s">
        <v>272</v>
      </c>
      <c r="G354" s="190" t="s">
        <v>273</v>
      </c>
      <c r="H354" s="190" t="s">
        <v>274</v>
      </c>
      <c r="I354" s="190" t="s">
        <v>271</v>
      </c>
      <c r="J354" s="190" t="s">
        <v>271</v>
      </c>
      <c r="K354" s="190" t="s">
        <v>275</v>
      </c>
      <c r="L354" s="190" t="s">
        <v>276</v>
      </c>
      <c r="M354" s="190" t="s">
        <v>277</v>
      </c>
      <c r="N354" s="190" t="s">
        <v>278</v>
      </c>
      <c r="O354" s="190" t="s">
        <v>59</v>
      </c>
      <c r="P354" s="190" t="s">
        <v>271</v>
      </c>
      <c r="Q354" s="190" t="s">
        <v>271</v>
      </c>
      <c r="R354" s="190" t="s">
        <v>279</v>
      </c>
      <c r="S354" s="191">
        <v>6206.94</v>
      </c>
    </row>
    <row r="355" spans="1:19" x14ac:dyDescent="0.25">
      <c r="A355" s="190" t="s">
        <v>749</v>
      </c>
      <c r="B355" s="190" t="s">
        <v>748</v>
      </c>
      <c r="C355" s="191">
        <v>20268.04</v>
      </c>
      <c r="D355" s="190" t="s">
        <v>270</v>
      </c>
      <c r="E355" s="190" t="s">
        <v>271</v>
      </c>
      <c r="F355" s="190" t="s">
        <v>272</v>
      </c>
      <c r="G355" s="190" t="s">
        <v>273</v>
      </c>
      <c r="H355" s="190" t="s">
        <v>274</v>
      </c>
      <c r="I355" s="190" t="s">
        <v>271</v>
      </c>
      <c r="J355" s="190" t="s">
        <v>271</v>
      </c>
      <c r="K355" s="190" t="s">
        <v>275</v>
      </c>
      <c r="L355" s="190" t="s">
        <v>276</v>
      </c>
      <c r="M355" s="190" t="s">
        <v>277</v>
      </c>
      <c r="N355" s="190" t="s">
        <v>278</v>
      </c>
      <c r="O355" s="190" t="s">
        <v>59</v>
      </c>
      <c r="P355" s="190" t="s">
        <v>271</v>
      </c>
      <c r="Q355" s="190" t="s">
        <v>271</v>
      </c>
      <c r="R355" s="190" t="s">
        <v>279</v>
      </c>
      <c r="S355" s="191">
        <v>18365.37</v>
      </c>
    </row>
    <row r="356" spans="1:19" x14ac:dyDescent="0.25">
      <c r="A356" s="190" t="s">
        <v>750</v>
      </c>
      <c r="B356" s="190" t="s">
        <v>748</v>
      </c>
      <c r="C356" s="191">
        <v>3076.92</v>
      </c>
      <c r="D356" s="190" t="s">
        <v>270</v>
      </c>
      <c r="E356" s="190" t="s">
        <v>271</v>
      </c>
      <c r="F356" s="190" t="s">
        <v>272</v>
      </c>
      <c r="G356" s="190" t="s">
        <v>273</v>
      </c>
      <c r="H356" s="190" t="s">
        <v>274</v>
      </c>
      <c r="I356" s="190" t="s">
        <v>271</v>
      </c>
      <c r="J356" s="190" t="s">
        <v>271</v>
      </c>
      <c r="K356" s="190" t="s">
        <v>275</v>
      </c>
      <c r="L356" s="190" t="s">
        <v>276</v>
      </c>
      <c r="M356" s="190" t="s">
        <v>277</v>
      </c>
      <c r="N356" s="190" t="s">
        <v>278</v>
      </c>
      <c r="O356" s="190" t="s">
        <v>59</v>
      </c>
      <c r="P356" s="190" t="s">
        <v>271</v>
      </c>
      <c r="Q356" s="190" t="s">
        <v>271</v>
      </c>
      <c r="R356" s="190" t="s">
        <v>279</v>
      </c>
      <c r="S356" s="191">
        <v>2930.4</v>
      </c>
    </row>
    <row r="357" spans="1:19" x14ac:dyDescent="0.25">
      <c r="A357" s="190" t="s">
        <v>751</v>
      </c>
      <c r="B357" s="190" t="s">
        <v>748</v>
      </c>
      <c r="C357" s="191">
        <v>26783.31</v>
      </c>
      <c r="D357" s="190" t="s">
        <v>270</v>
      </c>
      <c r="E357" s="190" t="s">
        <v>271</v>
      </c>
      <c r="F357" s="190" t="s">
        <v>272</v>
      </c>
      <c r="G357" s="190" t="s">
        <v>273</v>
      </c>
      <c r="H357" s="190" t="s">
        <v>274</v>
      </c>
      <c r="I357" s="190" t="s">
        <v>271</v>
      </c>
      <c r="J357" s="190" t="s">
        <v>271</v>
      </c>
      <c r="K357" s="190" t="s">
        <v>275</v>
      </c>
      <c r="L357" s="190" t="s">
        <v>276</v>
      </c>
      <c r="M357" s="190" t="s">
        <v>277</v>
      </c>
      <c r="N357" s="190" t="s">
        <v>278</v>
      </c>
      <c r="O357" s="190" t="s">
        <v>59</v>
      </c>
      <c r="P357" s="190" t="s">
        <v>271</v>
      </c>
      <c r="Q357" s="190" t="s">
        <v>271</v>
      </c>
      <c r="R357" s="190" t="s">
        <v>279</v>
      </c>
      <c r="S357" s="191">
        <v>20520.939999999999</v>
      </c>
    </row>
    <row r="358" spans="1:19" x14ac:dyDescent="0.25">
      <c r="A358" s="190" t="s">
        <v>752</v>
      </c>
      <c r="B358" s="190" t="s">
        <v>753</v>
      </c>
      <c r="C358" s="191">
        <v>5054.49</v>
      </c>
      <c r="D358" s="190" t="s">
        <v>270</v>
      </c>
      <c r="E358" s="190" t="s">
        <v>271</v>
      </c>
      <c r="F358" s="190" t="s">
        <v>272</v>
      </c>
      <c r="G358" s="190" t="s">
        <v>273</v>
      </c>
      <c r="H358" s="190" t="s">
        <v>274</v>
      </c>
      <c r="I358" s="190" t="s">
        <v>271</v>
      </c>
      <c r="J358" s="190" t="s">
        <v>271</v>
      </c>
      <c r="K358" s="190" t="s">
        <v>275</v>
      </c>
      <c r="L358" s="190" t="s">
        <v>276</v>
      </c>
      <c r="M358" s="190" t="s">
        <v>277</v>
      </c>
      <c r="N358" s="190" t="s">
        <v>278</v>
      </c>
      <c r="O358" s="190" t="s">
        <v>59</v>
      </c>
      <c r="P358" s="190" t="s">
        <v>271</v>
      </c>
      <c r="Q358" s="190" t="s">
        <v>271</v>
      </c>
      <c r="R358" s="190" t="s">
        <v>279</v>
      </c>
      <c r="S358" s="191">
        <v>4813.8</v>
      </c>
    </row>
    <row r="359" spans="1:19" x14ac:dyDescent="0.25">
      <c r="A359" s="190" t="s">
        <v>754</v>
      </c>
      <c r="B359" s="190" t="s">
        <v>755</v>
      </c>
      <c r="C359" s="191">
        <v>23537.17</v>
      </c>
      <c r="D359" s="190" t="s">
        <v>270</v>
      </c>
      <c r="E359" s="190" t="s">
        <v>271</v>
      </c>
      <c r="F359" s="190" t="s">
        <v>272</v>
      </c>
      <c r="G359" s="190" t="s">
        <v>273</v>
      </c>
      <c r="H359" s="190" t="s">
        <v>274</v>
      </c>
      <c r="I359" s="190" t="s">
        <v>271</v>
      </c>
      <c r="J359" s="190" t="s">
        <v>271</v>
      </c>
      <c r="K359" s="190" t="s">
        <v>275</v>
      </c>
      <c r="L359" s="190" t="s">
        <v>276</v>
      </c>
      <c r="M359" s="190" t="s">
        <v>277</v>
      </c>
      <c r="N359" s="190" t="s">
        <v>278</v>
      </c>
      <c r="O359" s="190" t="s">
        <v>59</v>
      </c>
      <c r="P359" s="190" t="s">
        <v>271</v>
      </c>
      <c r="Q359" s="190" t="s">
        <v>271</v>
      </c>
      <c r="R359" s="190" t="s">
        <v>279</v>
      </c>
      <c r="S359" s="191">
        <v>20952.41</v>
      </c>
    </row>
    <row r="360" spans="1:19" x14ac:dyDescent="0.25">
      <c r="A360" s="190" t="s">
        <v>756</v>
      </c>
      <c r="B360" s="190" t="s">
        <v>753</v>
      </c>
      <c r="C360" s="191">
        <v>1562.84</v>
      </c>
      <c r="D360" s="190" t="s">
        <v>270</v>
      </c>
      <c r="E360" s="190" t="s">
        <v>271</v>
      </c>
      <c r="F360" s="190" t="s">
        <v>272</v>
      </c>
      <c r="G360" s="190" t="s">
        <v>273</v>
      </c>
      <c r="H360" s="190" t="s">
        <v>274</v>
      </c>
      <c r="I360" s="190" t="s">
        <v>271</v>
      </c>
      <c r="J360" s="190" t="s">
        <v>271</v>
      </c>
      <c r="K360" s="190" t="s">
        <v>275</v>
      </c>
      <c r="L360" s="190" t="s">
        <v>276</v>
      </c>
      <c r="M360" s="190" t="s">
        <v>277</v>
      </c>
      <c r="N360" s="190" t="s">
        <v>278</v>
      </c>
      <c r="O360" s="190" t="s">
        <v>59</v>
      </c>
      <c r="P360" s="190" t="s">
        <v>271</v>
      </c>
      <c r="Q360" s="190" t="s">
        <v>271</v>
      </c>
      <c r="R360" s="190" t="s">
        <v>279</v>
      </c>
      <c r="S360" s="191">
        <v>1488.42</v>
      </c>
    </row>
    <row r="361" spans="1:19" x14ac:dyDescent="0.25">
      <c r="A361" s="190" t="s">
        <v>757</v>
      </c>
      <c r="B361" s="190" t="s">
        <v>753</v>
      </c>
      <c r="C361" s="191">
        <v>11297.29</v>
      </c>
      <c r="D361" s="190" t="s">
        <v>270</v>
      </c>
      <c r="E361" s="190" t="s">
        <v>271</v>
      </c>
      <c r="F361" s="190" t="s">
        <v>272</v>
      </c>
      <c r="G361" s="190" t="s">
        <v>273</v>
      </c>
      <c r="H361" s="190" t="s">
        <v>274</v>
      </c>
      <c r="I361" s="190" t="s">
        <v>271</v>
      </c>
      <c r="J361" s="190" t="s">
        <v>271</v>
      </c>
      <c r="K361" s="190" t="s">
        <v>275</v>
      </c>
      <c r="L361" s="190" t="s">
        <v>276</v>
      </c>
      <c r="M361" s="190" t="s">
        <v>277</v>
      </c>
      <c r="N361" s="190" t="s">
        <v>278</v>
      </c>
      <c r="O361" s="190" t="s">
        <v>59</v>
      </c>
      <c r="P361" s="190" t="s">
        <v>271</v>
      </c>
      <c r="Q361" s="190" t="s">
        <v>271</v>
      </c>
      <c r="R361" s="190" t="s">
        <v>279</v>
      </c>
      <c r="S361" s="191">
        <v>10759.32</v>
      </c>
    </row>
    <row r="362" spans="1:19" x14ac:dyDescent="0.25">
      <c r="A362" s="190" t="s">
        <v>758</v>
      </c>
      <c r="B362" s="190" t="s">
        <v>753</v>
      </c>
      <c r="C362" s="191">
        <v>3020.22</v>
      </c>
      <c r="D362" s="190" t="s">
        <v>270</v>
      </c>
      <c r="E362" s="190" t="s">
        <v>271</v>
      </c>
      <c r="F362" s="190" t="s">
        <v>272</v>
      </c>
      <c r="G362" s="190" t="s">
        <v>273</v>
      </c>
      <c r="H362" s="190" t="s">
        <v>274</v>
      </c>
      <c r="I362" s="190" t="s">
        <v>271</v>
      </c>
      <c r="J362" s="190" t="s">
        <v>271</v>
      </c>
      <c r="K362" s="190" t="s">
        <v>275</v>
      </c>
      <c r="L362" s="190" t="s">
        <v>276</v>
      </c>
      <c r="M362" s="190" t="s">
        <v>277</v>
      </c>
      <c r="N362" s="190" t="s">
        <v>278</v>
      </c>
      <c r="O362" s="190" t="s">
        <v>59</v>
      </c>
      <c r="P362" s="190" t="s">
        <v>271</v>
      </c>
      <c r="Q362" s="190" t="s">
        <v>271</v>
      </c>
      <c r="R362" s="190" t="s">
        <v>279</v>
      </c>
      <c r="S362" s="191">
        <v>2876.4</v>
      </c>
    </row>
    <row r="363" spans="1:19" x14ac:dyDescent="0.25">
      <c r="A363" s="190" t="s">
        <v>759</v>
      </c>
      <c r="B363" s="190" t="s">
        <v>760</v>
      </c>
      <c r="C363" s="191">
        <v>27054.59</v>
      </c>
      <c r="D363" s="190" t="s">
        <v>270</v>
      </c>
      <c r="E363" s="190" t="s">
        <v>271</v>
      </c>
      <c r="F363" s="190" t="s">
        <v>272</v>
      </c>
      <c r="G363" s="190" t="s">
        <v>273</v>
      </c>
      <c r="H363" s="190" t="s">
        <v>274</v>
      </c>
      <c r="I363" s="190" t="s">
        <v>271</v>
      </c>
      <c r="J363" s="190" t="s">
        <v>271</v>
      </c>
      <c r="K363" s="190" t="s">
        <v>275</v>
      </c>
      <c r="L363" s="190" t="s">
        <v>276</v>
      </c>
      <c r="M363" s="190" t="s">
        <v>277</v>
      </c>
      <c r="N363" s="190" t="s">
        <v>278</v>
      </c>
      <c r="O363" s="190" t="s">
        <v>59</v>
      </c>
      <c r="P363" s="190" t="s">
        <v>271</v>
      </c>
      <c r="Q363" s="190" t="s">
        <v>271</v>
      </c>
      <c r="R363" s="190" t="s">
        <v>279</v>
      </c>
      <c r="S363" s="191">
        <v>25287.08</v>
      </c>
    </row>
    <row r="364" spans="1:19" x14ac:dyDescent="0.25">
      <c r="A364" s="190" t="s">
        <v>761</v>
      </c>
      <c r="B364" s="190" t="s">
        <v>760</v>
      </c>
      <c r="C364" s="191">
        <v>25628.76</v>
      </c>
      <c r="D364" s="190" t="s">
        <v>270</v>
      </c>
      <c r="E364" s="190" t="s">
        <v>271</v>
      </c>
      <c r="F364" s="190" t="s">
        <v>272</v>
      </c>
      <c r="G364" s="190" t="s">
        <v>273</v>
      </c>
      <c r="H364" s="190" t="s">
        <v>274</v>
      </c>
      <c r="I364" s="190" t="s">
        <v>271</v>
      </c>
      <c r="J364" s="190" t="s">
        <v>271</v>
      </c>
      <c r="K364" s="190" t="s">
        <v>275</v>
      </c>
      <c r="L364" s="190" t="s">
        <v>276</v>
      </c>
      <c r="M364" s="190" t="s">
        <v>277</v>
      </c>
      <c r="N364" s="190" t="s">
        <v>278</v>
      </c>
      <c r="O364" s="190" t="s">
        <v>59</v>
      </c>
      <c r="P364" s="190" t="s">
        <v>271</v>
      </c>
      <c r="Q364" s="190" t="s">
        <v>271</v>
      </c>
      <c r="R364" s="190" t="s">
        <v>279</v>
      </c>
      <c r="S364" s="191">
        <v>21228.15</v>
      </c>
    </row>
    <row r="365" spans="1:19" x14ac:dyDescent="0.25">
      <c r="A365" s="190" t="s">
        <v>762</v>
      </c>
      <c r="B365" s="190" t="s">
        <v>760</v>
      </c>
      <c r="C365" s="191">
        <v>25656.57</v>
      </c>
      <c r="D365" s="190" t="s">
        <v>270</v>
      </c>
      <c r="E365" s="190" t="s">
        <v>271</v>
      </c>
      <c r="F365" s="190" t="s">
        <v>272</v>
      </c>
      <c r="G365" s="190" t="s">
        <v>273</v>
      </c>
      <c r="H365" s="190" t="s">
        <v>274</v>
      </c>
      <c r="I365" s="190" t="s">
        <v>271</v>
      </c>
      <c r="J365" s="190" t="s">
        <v>271</v>
      </c>
      <c r="K365" s="190" t="s">
        <v>275</v>
      </c>
      <c r="L365" s="190" t="s">
        <v>276</v>
      </c>
      <c r="M365" s="190" t="s">
        <v>277</v>
      </c>
      <c r="N365" s="190" t="s">
        <v>278</v>
      </c>
      <c r="O365" s="190" t="s">
        <v>59</v>
      </c>
      <c r="P365" s="190" t="s">
        <v>271</v>
      </c>
      <c r="Q365" s="190" t="s">
        <v>271</v>
      </c>
      <c r="R365" s="190" t="s">
        <v>279</v>
      </c>
      <c r="S365" s="191">
        <v>21864.07</v>
      </c>
    </row>
    <row r="366" spans="1:19" x14ac:dyDescent="0.25">
      <c r="A366" s="190" t="s">
        <v>763</v>
      </c>
      <c r="B366" s="190" t="s">
        <v>753</v>
      </c>
      <c r="C366" s="191">
        <v>6222.99</v>
      </c>
      <c r="D366" s="190" t="s">
        <v>270</v>
      </c>
      <c r="E366" s="190" t="s">
        <v>271</v>
      </c>
      <c r="F366" s="190" t="s">
        <v>272</v>
      </c>
      <c r="G366" s="190" t="s">
        <v>273</v>
      </c>
      <c r="H366" s="190" t="s">
        <v>274</v>
      </c>
      <c r="I366" s="190" t="s">
        <v>271</v>
      </c>
      <c r="J366" s="190" t="s">
        <v>271</v>
      </c>
      <c r="K366" s="190" t="s">
        <v>275</v>
      </c>
      <c r="L366" s="190" t="s">
        <v>276</v>
      </c>
      <c r="M366" s="190" t="s">
        <v>277</v>
      </c>
      <c r="N366" s="190" t="s">
        <v>278</v>
      </c>
      <c r="O366" s="190" t="s">
        <v>59</v>
      </c>
      <c r="P366" s="190" t="s">
        <v>271</v>
      </c>
      <c r="Q366" s="190" t="s">
        <v>271</v>
      </c>
      <c r="R366" s="190" t="s">
        <v>279</v>
      </c>
      <c r="S366" s="191">
        <v>5926.66</v>
      </c>
    </row>
    <row r="367" spans="1:19" x14ac:dyDescent="0.25">
      <c r="A367" s="190" t="s">
        <v>764</v>
      </c>
      <c r="B367" s="190" t="s">
        <v>760</v>
      </c>
      <c r="C367" s="191">
        <v>34684.49</v>
      </c>
      <c r="D367" s="190" t="s">
        <v>270</v>
      </c>
      <c r="E367" s="190" t="s">
        <v>271</v>
      </c>
      <c r="F367" s="190" t="s">
        <v>272</v>
      </c>
      <c r="G367" s="190" t="s">
        <v>273</v>
      </c>
      <c r="H367" s="190" t="s">
        <v>274</v>
      </c>
      <c r="I367" s="190" t="s">
        <v>271</v>
      </c>
      <c r="J367" s="190" t="s">
        <v>271</v>
      </c>
      <c r="K367" s="190" t="s">
        <v>275</v>
      </c>
      <c r="L367" s="190" t="s">
        <v>276</v>
      </c>
      <c r="M367" s="190" t="s">
        <v>277</v>
      </c>
      <c r="N367" s="190" t="s">
        <v>278</v>
      </c>
      <c r="O367" s="190" t="s">
        <v>59</v>
      </c>
      <c r="P367" s="190" t="s">
        <v>271</v>
      </c>
      <c r="Q367" s="190" t="s">
        <v>271</v>
      </c>
      <c r="R367" s="190" t="s">
        <v>279</v>
      </c>
      <c r="S367" s="191">
        <v>30195.439999999999</v>
      </c>
    </row>
    <row r="368" spans="1:19" x14ac:dyDescent="0.25">
      <c r="A368" s="190" t="s">
        <v>765</v>
      </c>
      <c r="B368" s="190" t="s">
        <v>766</v>
      </c>
      <c r="C368" s="191">
        <v>6390.78</v>
      </c>
      <c r="D368" s="190" t="s">
        <v>270</v>
      </c>
      <c r="E368" s="190" t="s">
        <v>271</v>
      </c>
      <c r="F368" s="190" t="s">
        <v>272</v>
      </c>
      <c r="G368" s="190" t="s">
        <v>273</v>
      </c>
      <c r="H368" s="190" t="s">
        <v>274</v>
      </c>
      <c r="I368" s="190" t="s">
        <v>271</v>
      </c>
      <c r="J368" s="190" t="s">
        <v>271</v>
      </c>
      <c r="K368" s="190" t="s">
        <v>275</v>
      </c>
      <c r="L368" s="190" t="s">
        <v>276</v>
      </c>
      <c r="M368" s="190" t="s">
        <v>277</v>
      </c>
      <c r="N368" s="190" t="s">
        <v>278</v>
      </c>
      <c r="O368" s="190" t="s">
        <v>59</v>
      </c>
      <c r="P368" s="190" t="s">
        <v>271</v>
      </c>
      <c r="Q368" s="190" t="s">
        <v>271</v>
      </c>
      <c r="R368" s="190" t="s">
        <v>279</v>
      </c>
      <c r="S368" s="191">
        <v>6086.46</v>
      </c>
    </row>
    <row r="369" spans="1:19" x14ac:dyDescent="0.25">
      <c r="A369" s="190" t="s">
        <v>767</v>
      </c>
      <c r="B369" s="190" t="s">
        <v>766</v>
      </c>
      <c r="C369" s="191">
        <v>18510.330000000002</v>
      </c>
      <c r="D369" s="190" t="s">
        <v>270</v>
      </c>
      <c r="E369" s="190" t="s">
        <v>271</v>
      </c>
      <c r="F369" s="190" t="s">
        <v>272</v>
      </c>
      <c r="G369" s="190" t="s">
        <v>273</v>
      </c>
      <c r="H369" s="190" t="s">
        <v>274</v>
      </c>
      <c r="I369" s="190" t="s">
        <v>271</v>
      </c>
      <c r="J369" s="190" t="s">
        <v>271</v>
      </c>
      <c r="K369" s="190" t="s">
        <v>275</v>
      </c>
      <c r="L369" s="190" t="s">
        <v>276</v>
      </c>
      <c r="M369" s="190" t="s">
        <v>277</v>
      </c>
      <c r="N369" s="190" t="s">
        <v>278</v>
      </c>
      <c r="O369" s="190" t="s">
        <v>59</v>
      </c>
      <c r="P369" s="190" t="s">
        <v>271</v>
      </c>
      <c r="Q369" s="190" t="s">
        <v>271</v>
      </c>
      <c r="R369" s="190" t="s">
        <v>279</v>
      </c>
      <c r="S369" s="191">
        <v>13796.96</v>
      </c>
    </row>
    <row r="370" spans="1:19" x14ac:dyDescent="0.25">
      <c r="A370" s="190" t="s">
        <v>768</v>
      </c>
      <c r="B370" s="190" t="s">
        <v>719</v>
      </c>
      <c r="C370" s="191">
        <v>6222.99</v>
      </c>
      <c r="D370" s="190" t="s">
        <v>270</v>
      </c>
      <c r="E370" s="190" t="s">
        <v>271</v>
      </c>
      <c r="F370" s="190" t="s">
        <v>272</v>
      </c>
      <c r="G370" s="190" t="s">
        <v>273</v>
      </c>
      <c r="H370" s="190" t="s">
        <v>274</v>
      </c>
      <c r="I370" s="190" t="s">
        <v>271</v>
      </c>
      <c r="J370" s="190" t="s">
        <v>271</v>
      </c>
      <c r="K370" s="190" t="s">
        <v>275</v>
      </c>
      <c r="L370" s="190" t="s">
        <v>276</v>
      </c>
      <c r="M370" s="190" t="s">
        <v>277</v>
      </c>
      <c r="N370" s="190" t="s">
        <v>278</v>
      </c>
      <c r="O370" s="190" t="s">
        <v>59</v>
      </c>
      <c r="P370" s="190" t="s">
        <v>271</v>
      </c>
      <c r="Q370" s="190" t="s">
        <v>271</v>
      </c>
      <c r="R370" s="190" t="s">
        <v>279</v>
      </c>
      <c r="S370" s="191">
        <v>5926.66</v>
      </c>
    </row>
    <row r="371" spans="1:19" x14ac:dyDescent="0.25">
      <c r="A371" s="190" t="s">
        <v>769</v>
      </c>
      <c r="B371" s="190" t="s">
        <v>719</v>
      </c>
      <c r="C371" s="191">
        <v>19058.169999999998</v>
      </c>
      <c r="D371" s="190" t="s">
        <v>270</v>
      </c>
      <c r="E371" s="190" t="s">
        <v>271</v>
      </c>
      <c r="F371" s="190" t="s">
        <v>272</v>
      </c>
      <c r="G371" s="190" t="s">
        <v>273</v>
      </c>
      <c r="H371" s="190" t="s">
        <v>274</v>
      </c>
      <c r="I371" s="190" t="s">
        <v>271</v>
      </c>
      <c r="J371" s="190" t="s">
        <v>271</v>
      </c>
      <c r="K371" s="190" t="s">
        <v>275</v>
      </c>
      <c r="L371" s="190" t="s">
        <v>276</v>
      </c>
      <c r="M371" s="190" t="s">
        <v>277</v>
      </c>
      <c r="N371" s="190" t="s">
        <v>278</v>
      </c>
      <c r="O371" s="190" t="s">
        <v>59</v>
      </c>
      <c r="P371" s="190" t="s">
        <v>271</v>
      </c>
      <c r="Q371" s="190" t="s">
        <v>271</v>
      </c>
      <c r="R371" s="190" t="s">
        <v>279</v>
      </c>
      <c r="S371" s="191">
        <v>15652.82</v>
      </c>
    </row>
    <row r="372" spans="1:19" x14ac:dyDescent="0.25">
      <c r="A372" s="190" t="s">
        <v>770</v>
      </c>
      <c r="B372" s="190" t="s">
        <v>719</v>
      </c>
      <c r="C372" s="191">
        <v>177.66</v>
      </c>
      <c r="D372" s="190" t="s">
        <v>270</v>
      </c>
      <c r="E372" s="190" t="s">
        <v>271</v>
      </c>
      <c r="F372" s="190" t="s">
        <v>272</v>
      </c>
      <c r="G372" s="190" t="s">
        <v>771</v>
      </c>
      <c r="H372" s="190" t="s">
        <v>274</v>
      </c>
      <c r="I372" s="190" t="s">
        <v>271</v>
      </c>
      <c r="J372" s="190" t="s">
        <v>271</v>
      </c>
      <c r="K372" s="190" t="s">
        <v>275</v>
      </c>
      <c r="L372" s="190" t="s">
        <v>276</v>
      </c>
      <c r="M372" s="190" t="s">
        <v>277</v>
      </c>
      <c r="N372" s="190" t="s">
        <v>278</v>
      </c>
      <c r="O372" s="190" t="s">
        <v>59</v>
      </c>
      <c r="P372" s="190" t="s">
        <v>271</v>
      </c>
      <c r="Q372" s="190" t="s">
        <v>271</v>
      </c>
      <c r="R372" s="190" t="s">
        <v>279</v>
      </c>
      <c r="S372" s="191">
        <v>169.2</v>
      </c>
    </row>
    <row r="373" spans="1:19" x14ac:dyDescent="0.25">
      <c r="A373" s="190" t="s">
        <v>772</v>
      </c>
      <c r="B373" s="190" t="s">
        <v>719</v>
      </c>
      <c r="C373" s="191">
        <v>416.3</v>
      </c>
      <c r="D373" s="190" t="s">
        <v>270</v>
      </c>
      <c r="E373" s="190" t="s">
        <v>271</v>
      </c>
      <c r="F373" s="190" t="s">
        <v>272</v>
      </c>
      <c r="G373" s="190" t="s">
        <v>773</v>
      </c>
      <c r="H373" s="190" t="s">
        <v>274</v>
      </c>
      <c r="I373" s="190" t="s">
        <v>271</v>
      </c>
      <c r="J373" s="190" t="s">
        <v>271</v>
      </c>
      <c r="K373" s="190" t="s">
        <v>275</v>
      </c>
      <c r="L373" s="190" t="s">
        <v>316</v>
      </c>
      <c r="M373" s="190" t="s">
        <v>277</v>
      </c>
      <c r="N373" s="190" t="s">
        <v>317</v>
      </c>
      <c r="O373" s="190" t="s">
        <v>173</v>
      </c>
      <c r="P373" s="190" t="s">
        <v>271</v>
      </c>
      <c r="Q373" s="190" t="s">
        <v>271</v>
      </c>
      <c r="R373" s="190" t="s">
        <v>279</v>
      </c>
      <c r="S373" s="191">
        <v>396.48</v>
      </c>
    </row>
    <row r="374" spans="1:19" x14ac:dyDescent="0.25">
      <c r="A374" s="190" t="s">
        <v>774</v>
      </c>
      <c r="B374" s="190" t="s">
        <v>775</v>
      </c>
      <c r="C374" s="191">
        <v>1856.82</v>
      </c>
      <c r="D374" s="190" t="s">
        <v>270</v>
      </c>
      <c r="E374" s="190" t="s">
        <v>271</v>
      </c>
      <c r="F374" s="190" t="s">
        <v>272</v>
      </c>
      <c r="G374" s="190" t="s">
        <v>776</v>
      </c>
      <c r="H374" s="190" t="s">
        <v>274</v>
      </c>
      <c r="I374" s="190" t="s">
        <v>271</v>
      </c>
      <c r="J374" s="190" t="s">
        <v>271</v>
      </c>
      <c r="K374" s="190" t="s">
        <v>275</v>
      </c>
      <c r="L374" s="190" t="s">
        <v>295</v>
      </c>
      <c r="M374" s="190" t="s">
        <v>277</v>
      </c>
      <c r="N374" s="190" t="s">
        <v>296</v>
      </c>
      <c r="O374" s="190" t="s">
        <v>203</v>
      </c>
      <c r="P374" s="190" t="s">
        <v>271</v>
      </c>
      <c r="Q374" s="190" t="s">
        <v>271</v>
      </c>
      <c r="R374" s="190" t="s">
        <v>279</v>
      </c>
      <c r="S374" s="191">
        <v>1768.4</v>
      </c>
    </row>
    <row r="375" spans="1:19" x14ac:dyDescent="0.25">
      <c r="A375" s="190" t="s">
        <v>777</v>
      </c>
      <c r="B375" s="190" t="s">
        <v>775</v>
      </c>
      <c r="C375" s="191">
        <v>26043.94</v>
      </c>
      <c r="D375" s="190" t="s">
        <v>270</v>
      </c>
      <c r="E375" s="190" t="s">
        <v>271</v>
      </c>
      <c r="F375" s="190" t="s">
        <v>272</v>
      </c>
      <c r="G375" s="190" t="s">
        <v>778</v>
      </c>
      <c r="H375" s="190" t="s">
        <v>274</v>
      </c>
      <c r="I375" s="190" t="s">
        <v>271</v>
      </c>
      <c r="J375" s="190" t="s">
        <v>271</v>
      </c>
      <c r="K375" s="190" t="s">
        <v>275</v>
      </c>
      <c r="L375" s="190" t="s">
        <v>276</v>
      </c>
      <c r="M375" s="190" t="s">
        <v>277</v>
      </c>
      <c r="N375" s="190" t="s">
        <v>278</v>
      </c>
      <c r="O375" s="190" t="s">
        <v>59</v>
      </c>
      <c r="P375" s="190" t="s">
        <v>271</v>
      </c>
      <c r="Q375" s="190" t="s">
        <v>271</v>
      </c>
      <c r="R375" s="190" t="s">
        <v>279</v>
      </c>
      <c r="S375" s="191">
        <v>24803.75</v>
      </c>
    </row>
    <row r="376" spans="1:19" x14ac:dyDescent="0.25">
      <c r="A376" s="190" t="s">
        <v>779</v>
      </c>
      <c r="B376" s="190" t="s">
        <v>775</v>
      </c>
      <c r="C376" s="191">
        <v>1383.82</v>
      </c>
      <c r="D376" s="190" t="s">
        <v>270</v>
      </c>
      <c r="E376" s="190" t="s">
        <v>271</v>
      </c>
      <c r="F376" s="190" t="s">
        <v>272</v>
      </c>
      <c r="G376" s="190" t="s">
        <v>780</v>
      </c>
      <c r="H376" s="190" t="s">
        <v>274</v>
      </c>
      <c r="I376" s="190" t="s">
        <v>271</v>
      </c>
      <c r="J376" s="190" t="s">
        <v>271</v>
      </c>
      <c r="K376" s="190" t="s">
        <v>275</v>
      </c>
      <c r="L376" s="190" t="s">
        <v>276</v>
      </c>
      <c r="M376" s="190" t="s">
        <v>277</v>
      </c>
      <c r="N376" s="190" t="s">
        <v>278</v>
      </c>
      <c r="O376" s="190" t="s">
        <v>59</v>
      </c>
      <c r="P376" s="190" t="s">
        <v>271</v>
      </c>
      <c r="Q376" s="190" t="s">
        <v>271</v>
      </c>
      <c r="R376" s="190" t="s">
        <v>279</v>
      </c>
      <c r="S376" s="191">
        <v>1317.92</v>
      </c>
    </row>
    <row r="377" spans="1:19" x14ac:dyDescent="0.25">
      <c r="A377" s="190" t="s">
        <v>781</v>
      </c>
      <c r="B377" s="190" t="s">
        <v>755</v>
      </c>
      <c r="C377" s="191">
        <v>6850.6</v>
      </c>
      <c r="D377" s="190" t="s">
        <v>270</v>
      </c>
      <c r="E377" s="190" t="s">
        <v>271</v>
      </c>
      <c r="F377" s="190" t="s">
        <v>272</v>
      </c>
      <c r="G377" s="190" t="s">
        <v>273</v>
      </c>
      <c r="H377" s="190" t="s">
        <v>274</v>
      </c>
      <c r="I377" s="190" t="s">
        <v>271</v>
      </c>
      <c r="J377" s="190" t="s">
        <v>271</v>
      </c>
      <c r="K377" s="190" t="s">
        <v>275</v>
      </c>
      <c r="L377" s="190" t="s">
        <v>276</v>
      </c>
      <c r="M377" s="190" t="s">
        <v>277</v>
      </c>
      <c r="N377" s="190" t="s">
        <v>278</v>
      </c>
      <c r="O377" s="190" t="s">
        <v>59</v>
      </c>
      <c r="P377" s="190" t="s">
        <v>271</v>
      </c>
      <c r="Q377" s="190" t="s">
        <v>271</v>
      </c>
      <c r="R377" s="190" t="s">
        <v>279</v>
      </c>
      <c r="S377" s="191">
        <v>6524.38</v>
      </c>
    </row>
    <row r="378" spans="1:19" x14ac:dyDescent="0.25">
      <c r="A378" s="190" t="s">
        <v>782</v>
      </c>
      <c r="B378" s="190" t="s">
        <v>755</v>
      </c>
      <c r="C378" s="191">
        <v>18481.25</v>
      </c>
      <c r="D378" s="190" t="s">
        <v>270</v>
      </c>
      <c r="E378" s="190" t="s">
        <v>271</v>
      </c>
      <c r="F378" s="190" t="s">
        <v>272</v>
      </c>
      <c r="G378" s="190" t="s">
        <v>273</v>
      </c>
      <c r="H378" s="190" t="s">
        <v>274</v>
      </c>
      <c r="I378" s="190" t="s">
        <v>271</v>
      </c>
      <c r="J378" s="190" t="s">
        <v>271</v>
      </c>
      <c r="K378" s="190" t="s">
        <v>275</v>
      </c>
      <c r="L378" s="190" t="s">
        <v>276</v>
      </c>
      <c r="M378" s="190" t="s">
        <v>277</v>
      </c>
      <c r="N378" s="190" t="s">
        <v>278</v>
      </c>
      <c r="O378" s="190" t="s">
        <v>59</v>
      </c>
      <c r="P378" s="190" t="s">
        <v>271</v>
      </c>
      <c r="Q378" s="190" t="s">
        <v>271</v>
      </c>
      <c r="R378" s="190" t="s">
        <v>279</v>
      </c>
      <c r="S378" s="191">
        <v>14860.57</v>
      </c>
    </row>
    <row r="379" spans="1:19" x14ac:dyDescent="0.25">
      <c r="A379" s="190" t="s">
        <v>783</v>
      </c>
      <c r="B379" s="190" t="s">
        <v>755</v>
      </c>
      <c r="C379" s="191">
        <v>3020.22</v>
      </c>
      <c r="D379" s="190" t="s">
        <v>270</v>
      </c>
      <c r="E379" s="190" t="s">
        <v>271</v>
      </c>
      <c r="F379" s="190" t="s">
        <v>272</v>
      </c>
      <c r="G379" s="190" t="s">
        <v>273</v>
      </c>
      <c r="H379" s="190" t="s">
        <v>274</v>
      </c>
      <c r="I379" s="190" t="s">
        <v>271</v>
      </c>
      <c r="J379" s="190" t="s">
        <v>271</v>
      </c>
      <c r="K379" s="190" t="s">
        <v>275</v>
      </c>
      <c r="L379" s="190" t="s">
        <v>276</v>
      </c>
      <c r="M379" s="190" t="s">
        <v>277</v>
      </c>
      <c r="N379" s="190" t="s">
        <v>278</v>
      </c>
      <c r="O379" s="190" t="s">
        <v>59</v>
      </c>
      <c r="P379" s="190" t="s">
        <v>271</v>
      </c>
      <c r="Q379" s="190" t="s">
        <v>271</v>
      </c>
      <c r="R379" s="190" t="s">
        <v>279</v>
      </c>
      <c r="S379" s="191">
        <v>2876.4</v>
      </c>
    </row>
    <row r="380" spans="1:19" x14ac:dyDescent="0.25">
      <c r="A380" s="190" t="s">
        <v>784</v>
      </c>
      <c r="B380" s="190" t="s">
        <v>755</v>
      </c>
      <c r="C380" s="191">
        <v>16814</v>
      </c>
      <c r="D380" s="190" t="s">
        <v>270</v>
      </c>
      <c r="E380" s="190" t="s">
        <v>271</v>
      </c>
      <c r="F380" s="190" t="s">
        <v>272</v>
      </c>
      <c r="G380" s="190" t="s">
        <v>273</v>
      </c>
      <c r="H380" s="190" t="s">
        <v>274</v>
      </c>
      <c r="I380" s="190" t="s">
        <v>271</v>
      </c>
      <c r="J380" s="190" t="s">
        <v>271</v>
      </c>
      <c r="K380" s="190" t="s">
        <v>275</v>
      </c>
      <c r="L380" s="190" t="s">
        <v>276</v>
      </c>
      <c r="M380" s="190" t="s">
        <v>277</v>
      </c>
      <c r="N380" s="190" t="s">
        <v>278</v>
      </c>
      <c r="O380" s="190" t="s">
        <v>59</v>
      </c>
      <c r="P380" s="190" t="s">
        <v>271</v>
      </c>
      <c r="Q380" s="190" t="s">
        <v>271</v>
      </c>
      <c r="R380" s="190" t="s">
        <v>279</v>
      </c>
      <c r="S380" s="191">
        <v>14035.17</v>
      </c>
    </row>
    <row r="381" spans="1:19" x14ac:dyDescent="0.25">
      <c r="A381" s="190" t="s">
        <v>785</v>
      </c>
      <c r="B381" s="190" t="s">
        <v>755</v>
      </c>
      <c r="C381" s="191">
        <v>17857.7</v>
      </c>
      <c r="D381" s="190" t="s">
        <v>270</v>
      </c>
      <c r="E381" s="190" t="s">
        <v>271</v>
      </c>
      <c r="F381" s="190" t="s">
        <v>272</v>
      </c>
      <c r="G381" s="190" t="s">
        <v>273</v>
      </c>
      <c r="H381" s="190" t="s">
        <v>274</v>
      </c>
      <c r="I381" s="190" t="s">
        <v>271</v>
      </c>
      <c r="J381" s="190" t="s">
        <v>271</v>
      </c>
      <c r="K381" s="190" t="s">
        <v>275</v>
      </c>
      <c r="L381" s="190" t="s">
        <v>276</v>
      </c>
      <c r="M381" s="190" t="s">
        <v>277</v>
      </c>
      <c r="N381" s="190" t="s">
        <v>278</v>
      </c>
      <c r="O381" s="190" t="s">
        <v>59</v>
      </c>
      <c r="P381" s="190" t="s">
        <v>271</v>
      </c>
      <c r="Q381" s="190" t="s">
        <v>271</v>
      </c>
      <c r="R381" s="190" t="s">
        <v>279</v>
      </c>
      <c r="S381" s="191">
        <v>15358.42</v>
      </c>
    </row>
    <row r="382" spans="1:19" x14ac:dyDescent="0.25">
      <c r="A382" s="190" t="s">
        <v>786</v>
      </c>
      <c r="B382" s="190" t="s">
        <v>755</v>
      </c>
      <c r="C382" s="191">
        <v>16406.400000000001</v>
      </c>
      <c r="D382" s="190" t="s">
        <v>270</v>
      </c>
      <c r="E382" s="190" t="s">
        <v>271</v>
      </c>
      <c r="F382" s="190" t="s">
        <v>272</v>
      </c>
      <c r="G382" s="190" t="s">
        <v>273</v>
      </c>
      <c r="H382" s="190" t="s">
        <v>274</v>
      </c>
      <c r="I382" s="190" t="s">
        <v>271</v>
      </c>
      <c r="J382" s="190" t="s">
        <v>271</v>
      </c>
      <c r="K382" s="190" t="s">
        <v>275</v>
      </c>
      <c r="L382" s="190" t="s">
        <v>276</v>
      </c>
      <c r="M382" s="190" t="s">
        <v>277</v>
      </c>
      <c r="N382" s="190" t="s">
        <v>278</v>
      </c>
      <c r="O382" s="190" t="s">
        <v>59</v>
      </c>
      <c r="P382" s="190" t="s">
        <v>271</v>
      </c>
      <c r="Q382" s="190" t="s">
        <v>271</v>
      </c>
      <c r="R382" s="190" t="s">
        <v>279</v>
      </c>
      <c r="S382" s="191">
        <v>13968.74</v>
      </c>
    </row>
    <row r="383" spans="1:19" x14ac:dyDescent="0.25">
      <c r="A383" s="190" t="s">
        <v>787</v>
      </c>
      <c r="B383" s="190" t="s">
        <v>755</v>
      </c>
      <c r="C383" s="191">
        <v>6557.36</v>
      </c>
      <c r="D383" s="190" t="s">
        <v>270</v>
      </c>
      <c r="E383" s="190" t="s">
        <v>271</v>
      </c>
      <c r="F383" s="190" t="s">
        <v>272</v>
      </c>
      <c r="G383" s="190" t="s">
        <v>273</v>
      </c>
      <c r="H383" s="190" t="s">
        <v>274</v>
      </c>
      <c r="I383" s="190" t="s">
        <v>271</v>
      </c>
      <c r="J383" s="190" t="s">
        <v>271</v>
      </c>
      <c r="K383" s="190" t="s">
        <v>275</v>
      </c>
      <c r="L383" s="190" t="s">
        <v>276</v>
      </c>
      <c r="M383" s="190" t="s">
        <v>277</v>
      </c>
      <c r="N383" s="190" t="s">
        <v>278</v>
      </c>
      <c r="O383" s="190" t="s">
        <v>59</v>
      </c>
      <c r="P383" s="190" t="s">
        <v>271</v>
      </c>
      <c r="Q383" s="190" t="s">
        <v>271</v>
      </c>
      <c r="R383" s="190" t="s">
        <v>279</v>
      </c>
      <c r="S383" s="191">
        <v>6245.1</v>
      </c>
    </row>
    <row r="384" spans="1:19" x14ac:dyDescent="0.25">
      <c r="A384" s="190" t="s">
        <v>788</v>
      </c>
      <c r="B384" s="190" t="s">
        <v>755</v>
      </c>
      <c r="C384" s="191">
        <v>48016.42</v>
      </c>
      <c r="D384" s="190" t="s">
        <v>270</v>
      </c>
      <c r="E384" s="190" t="s">
        <v>271</v>
      </c>
      <c r="F384" s="190" t="s">
        <v>272</v>
      </c>
      <c r="G384" s="190" t="s">
        <v>273</v>
      </c>
      <c r="H384" s="190" t="s">
        <v>274</v>
      </c>
      <c r="I384" s="190" t="s">
        <v>271</v>
      </c>
      <c r="J384" s="190" t="s">
        <v>271</v>
      </c>
      <c r="K384" s="190" t="s">
        <v>275</v>
      </c>
      <c r="L384" s="190" t="s">
        <v>276</v>
      </c>
      <c r="M384" s="190" t="s">
        <v>277</v>
      </c>
      <c r="N384" s="190" t="s">
        <v>278</v>
      </c>
      <c r="O384" s="190" t="s">
        <v>59</v>
      </c>
      <c r="P384" s="190" t="s">
        <v>271</v>
      </c>
      <c r="Q384" s="190" t="s">
        <v>271</v>
      </c>
      <c r="R384" s="190" t="s">
        <v>279</v>
      </c>
      <c r="S384" s="191">
        <v>43161.26</v>
      </c>
    </row>
    <row r="385" spans="1:19" x14ac:dyDescent="0.25">
      <c r="A385" s="190" t="s">
        <v>789</v>
      </c>
      <c r="B385" s="190" t="s">
        <v>755</v>
      </c>
      <c r="C385" s="191">
        <v>6308.56</v>
      </c>
      <c r="D385" s="190" t="s">
        <v>270</v>
      </c>
      <c r="E385" s="190" t="s">
        <v>271</v>
      </c>
      <c r="F385" s="190" t="s">
        <v>272</v>
      </c>
      <c r="G385" s="190" t="s">
        <v>273</v>
      </c>
      <c r="H385" s="190" t="s">
        <v>274</v>
      </c>
      <c r="I385" s="190" t="s">
        <v>271</v>
      </c>
      <c r="J385" s="190" t="s">
        <v>271</v>
      </c>
      <c r="K385" s="190" t="s">
        <v>275</v>
      </c>
      <c r="L385" s="190" t="s">
        <v>276</v>
      </c>
      <c r="M385" s="190" t="s">
        <v>277</v>
      </c>
      <c r="N385" s="190" t="s">
        <v>278</v>
      </c>
      <c r="O385" s="190" t="s">
        <v>59</v>
      </c>
      <c r="P385" s="190" t="s">
        <v>271</v>
      </c>
      <c r="Q385" s="190" t="s">
        <v>271</v>
      </c>
      <c r="R385" s="190" t="s">
        <v>279</v>
      </c>
      <c r="S385" s="191">
        <v>6008.15</v>
      </c>
    </row>
    <row r="386" spans="1:19" x14ac:dyDescent="0.25">
      <c r="A386" s="190" t="s">
        <v>790</v>
      </c>
      <c r="B386" s="190" t="s">
        <v>755</v>
      </c>
      <c r="C386" s="191">
        <v>14211.71</v>
      </c>
      <c r="D386" s="190" t="s">
        <v>270</v>
      </c>
      <c r="E386" s="190" t="s">
        <v>271</v>
      </c>
      <c r="F386" s="190" t="s">
        <v>272</v>
      </c>
      <c r="G386" s="190" t="s">
        <v>273</v>
      </c>
      <c r="H386" s="190" t="s">
        <v>274</v>
      </c>
      <c r="I386" s="190" t="s">
        <v>271</v>
      </c>
      <c r="J386" s="190" t="s">
        <v>271</v>
      </c>
      <c r="K386" s="190" t="s">
        <v>275</v>
      </c>
      <c r="L386" s="190" t="s">
        <v>276</v>
      </c>
      <c r="M386" s="190" t="s">
        <v>277</v>
      </c>
      <c r="N386" s="190" t="s">
        <v>278</v>
      </c>
      <c r="O386" s="190" t="s">
        <v>59</v>
      </c>
      <c r="P386" s="190" t="s">
        <v>271</v>
      </c>
      <c r="Q386" s="190" t="s">
        <v>271</v>
      </c>
      <c r="R386" s="190" t="s">
        <v>279</v>
      </c>
      <c r="S386" s="191">
        <v>13014.86</v>
      </c>
    </row>
    <row r="387" spans="1:19" x14ac:dyDescent="0.25">
      <c r="A387" s="190" t="s">
        <v>791</v>
      </c>
      <c r="B387" s="190" t="s">
        <v>755</v>
      </c>
      <c r="C387" s="191">
        <v>6222.99</v>
      </c>
      <c r="D387" s="190" t="s">
        <v>270</v>
      </c>
      <c r="E387" s="190" t="s">
        <v>271</v>
      </c>
      <c r="F387" s="190" t="s">
        <v>272</v>
      </c>
      <c r="G387" s="190" t="s">
        <v>273</v>
      </c>
      <c r="H387" s="190" t="s">
        <v>274</v>
      </c>
      <c r="I387" s="190" t="s">
        <v>271</v>
      </c>
      <c r="J387" s="190" t="s">
        <v>271</v>
      </c>
      <c r="K387" s="190" t="s">
        <v>275</v>
      </c>
      <c r="L387" s="190" t="s">
        <v>276</v>
      </c>
      <c r="M387" s="190" t="s">
        <v>277</v>
      </c>
      <c r="N387" s="190" t="s">
        <v>278</v>
      </c>
      <c r="O387" s="190" t="s">
        <v>59</v>
      </c>
      <c r="P387" s="190" t="s">
        <v>271</v>
      </c>
      <c r="Q387" s="190" t="s">
        <v>271</v>
      </c>
      <c r="R387" s="190" t="s">
        <v>279</v>
      </c>
      <c r="S387" s="191">
        <v>5926.66</v>
      </c>
    </row>
    <row r="388" spans="1:19" x14ac:dyDescent="0.25">
      <c r="A388" s="190" t="s">
        <v>792</v>
      </c>
      <c r="B388" s="190" t="s">
        <v>755</v>
      </c>
      <c r="C388" s="191">
        <v>14897.25</v>
      </c>
      <c r="D388" s="190" t="s">
        <v>270</v>
      </c>
      <c r="E388" s="190" t="s">
        <v>271</v>
      </c>
      <c r="F388" s="190" t="s">
        <v>272</v>
      </c>
      <c r="G388" s="190" t="s">
        <v>273</v>
      </c>
      <c r="H388" s="190" t="s">
        <v>274</v>
      </c>
      <c r="I388" s="190" t="s">
        <v>271</v>
      </c>
      <c r="J388" s="190" t="s">
        <v>271</v>
      </c>
      <c r="K388" s="190" t="s">
        <v>275</v>
      </c>
      <c r="L388" s="190" t="s">
        <v>276</v>
      </c>
      <c r="M388" s="190" t="s">
        <v>277</v>
      </c>
      <c r="N388" s="190" t="s">
        <v>278</v>
      </c>
      <c r="O388" s="190" t="s">
        <v>59</v>
      </c>
      <c r="P388" s="190" t="s">
        <v>271</v>
      </c>
      <c r="Q388" s="190" t="s">
        <v>271</v>
      </c>
      <c r="R388" s="190" t="s">
        <v>279</v>
      </c>
      <c r="S388" s="191">
        <v>14000.27</v>
      </c>
    </row>
    <row r="389" spans="1:19" x14ac:dyDescent="0.25">
      <c r="A389" s="190" t="s">
        <v>793</v>
      </c>
      <c r="B389" s="190" t="s">
        <v>794</v>
      </c>
      <c r="C389" s="191">
        <v>308.11</v>
      </c>
      <c r="D389" s="190" t="s">
        <v>270</v>
      </c>
      <c r="E389" s="190" t="s">
        <v>271</v>
      </c>
      <c r="F389" s="190" t="s">
        <v>272</v>
      </c>
      <c r="G389" s="190" t="s">
        <v>795</v>
      </c>
      <c r="H389" s="190" t="s">
        <v>274</v>
      </c>
      <c r="I389" s="190" t="s">
        <v>271</v>
      </c>
      <c r="J389" s="190" t="s">
        <v>271</v>
      </c>
      <c r="K389" s="190" t="s">
        <v>275</v>
      </c>
      <c r="L389" s="190" t="s">
        <v>276</v>
      </c>
      <c r="M389" s="190" t="s">
        <v>277</v>
      </c>
      <c r="N389" s="190" t="s">
        <v>278</v>
      </c>
      <c r="O389" s="190" t="s">
        <v>59</v>
      </c>
      <c r="P389" s="190" t="s">
        <v>271</v>
      </c>
      <c r="Q389" s="190" t="s">
        <v>271</v>
      </c>
      <c r="R389" s="190" t="s">
        <v>279</v>
      </c>
      <c r="S389" s="191">
        <v>293.44</v>
      </c>
    </row>
    <row r="390" spans="1:19" x14ac:dyDescent="0.25">
      <c r="A390" s="190" t="s">
        <v>796</v>
      </c>
      <c r="B390" s="190" t="s">
        <v>797</v>
      </c>
      <c r="C390" s="191">
        <v>6222.99</v>
      </c>
      <c r="D390" s="190" t="s">
        <v>270</v>
      </c>
      <c r="E390" s="190" t="s">
        <v>271</v>
      </c>
      <c r="F390" s="190" t="s">
        <v>272</v>
      </c>
      <c r="G390" s="190" t="s">
        <v>273</v>
      </c>
      <c r="H390" s="190" t="s">
        <v>274</v>
      </c>
      <c r="I390" s="190" t="s">
        <v>271</v>
      </c>
      <c r="J390" s="190" t="s">
        <v>271</v>
      </c>
      <c r="K390" s="190" t="s">
        <v>275</v>
      </c>
      <c r="L390" s="190" t="s">
        <v>276</v>
      </c>
      <c r="M390" s="190" t="s">
        <v>277</v>
      </c>
      <c r="N390" s="190" t="s">
        <v>278</v>
      </c>
      <c r="O390" s="190" t="s">
        <v>59</v>
      </c>
      <c r="P390" s="190" t="s">
        <v>271</v>
      </c>
      <c r="Q390" s="190" t="s">
        <v>271</v>
      </c>
      <c r="R390" s="190" t="s">
        <v>279</v>
      </c>
      <c r="S390" s="191">
        <v>5926.66</v>
      </c>
    </row>
    <row r="391" spans="1:19" x14ac:dyDescent="0.25">
      <c r="A391" s="190" t="s">
        <v>798</v>
      </c>
      <c r="B391" s="190" t="s">
        <v>797</v>
      </c>
      <c r="C391" s="191">
        <v>15223</v>
      </c>
      <c r="D391" s="190" t="s">
        <v>270</v>
      </c>
      <c r="E391" s="190" t="s">
        <v>271</v>
      </c>
      <c r="F391" s="190" t="s">
        <v>272</v>
      </c>
      <c r="G391" s="190" t="s">
        <v>273</v>
      </c>
      <c r="H391" s="190" t="s">
        <v>274</v>
      </c>
      <c r="I391" s="190" t="s">
        <v>271</v>
      </c>
      <c r="J391" s="190" t="s">
        <v>271</v>
      </c>
      <c r="K391" s="190" t="s">
        <v>275</v>
      </c>
      <c r="L391" s="190" t="s">
        <v>276</v>
      </c>
      <c r="M391" s="190" t="s">
        <v>277</v>
      </c>
      <c r="N391" s="190" t="s">
        <v>278</v>
      </c>
      <c r="O391" s="190" t="s">
        <v>59</v>
      </c>
      <c r="P391" s="190" t="s">
        <v>271</v>
      </c>
      <c r="Q391" s="190" t="s">
        <v>271</v>
      </c>
      <c r="R391" s="190" t="s">
        <v>279</v>
      </c>
      <c r="S391" s="191">
        <v>14233.85</v>
      </c>
    </row>
    <row r="392" spans="1:19" x14ac:dyDescent="0.25">
      <c r="A392" s="190" t="s">
        <v>799</v>
      </c>
      <c r="B392" s="190" t="s">
        <v>797</v>
      </c>
      <c r="C392" s="191">
        <v>3020.22</v>
      </c>
      <c r="D392" s="190" t="s">
        <v>270</v>
      </c>
      <c r="E392" s="190" t="s">
        <v>271</v>
      </c>
      <c r="F392" s="190" t="s">
        <v>272</v>
      </c>
      <c r="G392" s="190" t="s">
        <v>273</v>
      </c>
      <c r="H392" s="190" t="s">
        <v>274</v>
      </c>
      <c r="I392" s="190" t="s">
        <v>271</v>
      </c>
      <c r="J392" s="190" t="s">
        <v>271</v>
      </c>
      <c r="K392" s="190" t="s">
        <v>275</v>
      </c>
      <c r="L392" s="190" t="s">
        <v>276</v>
      </c>
      <c r="M392" s="190" t="s">
        <v>277</v>
      </c>
      <c r="N392" s="190" t="s">
        <v>278</v>
      </c>
      <c r="O392" s="190" t="s">
        <v>59</v>
      </c>
      <c r="P392" s="190" t="s">
        <v>271</v>
      </c>
      <c r="Q392" s="190" t="s">
        <v>271</v>
      </c>
      <c r="R392" s="190" t="s">
        <v>279</v>
      </c>
      <c r="S392" s="191">
        <v>2876.4</v>
      </c>
    </row>
    <row r="393" spans="1:19" x14ac:dyDescent="0.25">
      <c r="A393" s="190" t="s">
        <v>800</v>
      </c>
      <c r="B393" s="190" t="s">
        <v>797</v>
      </c>
      <c r="C393" s="191">
        <v>15491.89</v>
      </c>
      <c r="D393" s="190" t="s">
        <v>270</v>
      </c>
      <c r="E393" s="190" t="s">
        <v>271</v>
      </c>
      <c r="F393" s="190" t="s">
        <v>272</v>
      </c>
      <c r="G393" s="190" t="s">
        <v>273</v>
      </c>
      <c r="H393" s="190" t="s">
        <v>274</v>
      </c>
      <c r="I393" s="190" t="s">
        <v>271</v>
      </c>
      <c r="J393" s="190" t="s">
        <v>271</v>
      </c>
      <c r="K393" s="190" t="s">
        <v>275</v>
      </c>
      <c r="L393" s="190" t="s">
        <v>276</v>
      </c>
      <c r="M393" s="190" t="s">
        <v>277</v>
      </c>
      <c r="N393" s="190" t="s">
        <v>278</v>
      </c>
      <c r="O393" s="190" t="s">
        <v>59</v>
      </c>
      <c r="P393" s="190" t="s">
        <v>271</v>
      </c>
      <c r="Q393" s="190" t="s">
        <v>271</v>
      </c>
      <c r="R393" s="190" t="s">
        <v>279</v>
      </c>
      <c r="S393" s="191">
        <v>14504.06</v>
      </c>
    </row>
    <row r="394" spans="1:19" x14ac:dyDescent="0.25">
      <c r="A394" s="190" t="s">
        <v>801</v>
      </c>
      <c r="B394" s="190" t="s">
        <v>797</v>
      </c>
      <c r="C394" s="191">
        <v>16511.13</v>
      </c>
      <c r="D394" s="190" t="s">
        <v>270</v>
      </c>
      <c r="E394" s="190" t="s">
        <v>271</v>
      </c>
      <c r="F394" s="190" t="s">
        <v>272</v>
      </c>
      <c r="G394" s="190" t="s">
        <v>273</v>
      </c>
      <c r="H394" s="190" t="s">
        <v>274</v>
      </c>
      <c r="I394" s="190" t="s">
        <v>271</v>
      </c>
      <c r="J394" s="190" t="s">
        <v>271</v>
      </c>
      <c r="K394" s="190" t="s">
        <v>275</v>
      </c>
      <c r="L394" s="190" t="s">
        <v>276</v>
      </c>
      <c r="M394" s="190" t="s">
        <v>277</v>
      </c>
      <c r="N394" s="190" t="s">
        <v>278</v>
      </c>
      <c r="O394" s="190" t="s">
        <v>59</v>
      </c>
      <c r="P394" s="190" t="s">
        <v>271</v>
      </c>
      <c r="Q394" s="190" t="s">
        <v>271</v>
      </c>
      <c r="R394" s="190" t="s">
        <v>279</v>
      </c>
      <c r="S394" s="191">
        <v>14990.24</v>
      </c>
    </row>
    <row r="395" spans="1:19" x14ac:dyDescent="0.25">
      <c r="A395" s="190" t="s">
        <v>802</v>
      </c>
      <c r="B395" s="190" t="s">
        <v>797</v>
      </c>
      <c r="C395" s="191">
        <v>15513.77</v>
      </c>
      <c r="D395" s="190" t="s">
        <v>270</v>
      </c>
      <c r="E395" s="190" t="s">
        <v>271</v>
      </c>
      <c r="F395" s="190" t="s">
        <v>272</v>
      </c>
      <c r="G395" s="190" t="s">
        <v>273</v>
      </c>
      <c r="H395" s="190" t="s">
        <v>274</v>
      </c>
      <c r="I395" s="190" t="s">
        <v>271</v>
      </c>
      <c r="J395" s="190" t="s">
        <v>271</v>
      </c>
      <c r="K395" s="190" t="s">
        <v>275</v>
      </c>
      <c r="L395" s="190" t="s">
        <v>276</v>
      </c>
      <c r="M395" s="190" t="s">
        <v>277</v>
      </c>
      <c r="N395" s="190" t="s">
        <v>278</v>
      </c>
      <c r="O395" s="190" t="s">
        <v>59</v>
      </c>
      <c r="P395" s="190" t="s">
        <v>271</v>
      </c>
      <c r="Q395" s="190" t="s">
        <v>271</v>
      </c>
      <c r="R395" s="190" t="s">
        <v>279</v>
      </c>
      <c r="S395" s="191">
        <v>14649.96</v>
      </c>
    </row>
    <row r="396" spans="1:19" x14ac:dyDescent="0.25">
      <c r="A396" s="190" t="s">
        <v>803</v>
      </c>
      <c r="B396" s="190" t="s">
        <v>794</v>
      </c>
      <c r="C396" s="191">
        <v>3602.38</v>
      </c>
      <c r="D396" s="190" t="s">
        <v>270</v>
      </c>
      <c r="E396" s="190" t="s">
        <v>271</v>
      </c>
      <c r="F396" s="190" t="s">
        <v>272</v>
      </c>
      <c r="G396" s="190" t="s">
        <v>804</v>
      </c>
      <c r="H396" s="190" t="s">
        <v>274</v>
      </c>
      <c r="I396" s="190" t="s">
        <v>271</v>
      </c>
      <c r="J396" s="190" t="s">
        <v>271</v>
      </c>
      <c r="K396" s="190" t="s">
        <v>275</v>
      </c>
      <c r="L396" s="190" t="s">
        <v>276</v>
      </c>
      <c r="M396" s="190" t="s">
        <v>277</v>
      </c>
      <c r="N396" s="190" t="s">
        <v>278</v>
      </c>
      <c r="O396" s="190" t="s">
        <v>59</v>
      </c>
      <c r="P396" s="190" t="s">
        <v>271</v>
      </c>
      <c r="Q396" s="190" t="s">
        <v>271</v>
      </c>
      <c r="R396" s="190" t="s">
        <v>279</v>
      </c>
      <c r="S396" s="191">
        <v>3430.84</v>
      </c>
    </row>
    <row r="397" spans="1:19" x14ac:dyDescent="0.25">
      <c r="A397" s="190" t="s">
        <v>805</v>
      </c>
      <c r="B397" s="190" t="s">
        <v>797</v>
      </c>
      <c r="C397" s="191">
        <v>6222.99</v>
      </c>
      <c r="D397" s="190" t="s">
        <v>270</v>
      </c>
      <c r="E397" s="190" t="s">
        <v>271</v>
      </c>
      <c r="F397" s="190" t="s">
        <v>272</v>
      </c>
      <c r="G397" s="190" t="s">
        <v>273</v>
      </c>
      <c r="H397" s="190" t="s">
        <v>274</v>
      </c>
      <c r="I397" s="190" t="s">
        <v>271</v>
      </c>
      <c r="J397" s="190" t="s">
        <v>271</v>
      </c>
      <c r="K397" s="190" t="s">
        <v>275</v>
      </c>
      <c r="L397" s="190" t="s">
        <v>276</v>
      </c>
      <c r="M397" s="190" t="s">
        <v>277</v>
      </c>
      <c r="N397" s="190" t="s">
        <v>278</v>
      </c>
      <c r="O397" s="190" t="s">
        <v>59</v>
      </c>
      <c r="P397" s="190" t="s">
        <v>271</v>
      </c>
      <c r="Q397" s="190" t="s">
        <v>271</v>
      </c>
      <c r="R397" s="190" t="s">
        <v>279</v>
      </c>
      <c r="S397" s="191">
        <v>5926.66</v>
      </c>
    </row>
    <row r="398" spans="1:19" x14ac:dyDescent="0.25">
      <c r="A398" s="190" t="s">
        <v>806</v>
      </c>
      <c r="B398" s="190" t="s">
        <v>797</v>
      </c>
      <c r="C398" s="191">
        <v>31335</v>
      </c>
      <c r="D398" s="190" t="s">
        <v>270</v>
      </c>
      <c r="E398" s="190" t="s">
        <v>271</v>
      </c>
      <c r="F398" s="190" t="s">
        <v>272</v>
      </c>
      <c r="G398" s="190" t="s">
        <v>273</v>
      </c>
      <c r="H398" s="190" t="s">
        <v>274</v>
      </c>
      <c r="I398" s="190" t="s">
        <v>271</v>
      </c>
      <c r="J398" s="190" t="s">
        <v>271</v>
      </c>
      <c r="K398" s="190" t="s">
        <v>275</v>
      </c>
      <c r="L398" s="190" t="s">
        <v>276</v>
      </c>
      <c r="M398" s="190" t="s">
        <v>277</v>
      </c>
      <c r="N398" s="190" t="s">
        <v>278</v>
      </c>
      <c r="O398" s="190" t="s">
        <v>59</v>
      </c>
      <c r="P398" s="190" t="s">
        <v>271</v>
      </c>
      <c r="Q398" s="190" t="s">
        <v>271</v>
      </c>
      <c r="R398" s="190" t="s">
        <v>279</v>
      </c>
      <c r="S398" s="191">
        <v>29608.48</v>
      </c>
    </row>
    <row r="399" spans="1:19" x14ac:dyDescent="0.25">
      <c r="A399" s="190" t="s">
        <v>807</v>
      </c>
      <c r="B399" s="190" t="s">
        <v>808</v>
      </c>
      <c r="C399" s="191">
        <v>6390.78</v>
      </c>
      <c r="D399" s="190" t="s">
        <v>270</v>
      </c>
      <c r="E399" s="190" t="s">
        <v>271</v>
      </c>
      <c r="F399" s="190" t="s">
        <v>272</v>
      </c>
      <c r="G399" s="190" t="s">
        <v>273</v>
      </c>
      <c r="H399" s="190" t="s">
        <v>274</v>
      </c>
      <c r="I399" s="190" t="s">
        <v>271</v>
      </c>
      <c r="J399" s="190" t="s">
        <v>271</v>
      </c>
      <c r="K399" s="190" t="s">
        <v>275</v>
      </c>
      <c r="L399" s="190" t="s">
        <v>276</v>
      </c>
      <c r="M399" s="190" t="s">
        <v>277</v>
      </c>
      <c r="N399" s="190" t="s">
        <v>278</v>
      </c>
      <c r="O399" s="190" t="s">
        <v>59</v>
      </c>
      <c r="P399" s="190" t="s">
        <v>271</v>
      </c>
      <c r="Q399" s="190" t="s">
        <v>271</v>
      </c>
      <c r="R399" s="190" t="s">
        <v>279</v>
      </c>
      <c r="S399" s="191">
        <v>6086.46</v>
      </c>
    </row>
    <row r="400" spans="1:19" x14ac:dyDescent="0.25">
      <c r="A400" s="190" t="s">
        <v>809</v>
      </c>
      <c r="B400" s="190" t="s">
        <v>808</v>
      </c>
      <c r="C400" s="191">
        <v>21648.95</v>
      </c>
      <c r="D400" s="190" t="s">
        <v>270</v>
      </c>
      <c r="E400" s="190" t="s">
        <v>271</v>
      </c>
      <c r="F400" s="190" t="s">
        <v>272</v>
      </c>
      <c r="G400" s="190" t="s">
        <v>273</v>
      </c>
      <c r="H400" s="190" t="s">
        <v>274</v>
      </c>
      <c r="I400" s="190" t="s">
        <v>271</v>
      </c>
      <c r="J400" s="190" t="s">
        <v>271</v>
      </c>
      <c r="K400" s="190" t="s">
        <v>275</v>
      </c>
      <c r="L400" s="190" t="s">
        <v>276</v>
      </c>
      <c r="M400" s="190" t="s">
        <v>277</v>
      </c>
      <c r="N400" s="190" t="s">
        <v>278</v>
      </c>
      <c r="O400" s="190" t="s">
        <v>59</v>
      </c>
      <c r="P400" s="190" t="s">
        <v>271</v>
      </c>
      <c r="Q400" s="190" t="s">
        <v>271</v>
      </c>
      <c r="R400" s="190" t="s">
        <v>279</v>
      </c>
      <c r="S400" s="191">
        <v>20422.5</v>
      </c>
    </row>
    <row r="401" spans="1:19" x14ac:dyDescent="0.25">
      <c r="A401" s="190" t="s">
        <v>810</v>
      </c>
      <c r="B401" s="190" t="s">
        <v>811</v>
      </c>
      <c r="C401" s="191">
        <v>6222.99</v>
      </c>
      <c r="D401" s="190" t="s">
        <v>270</v>
      </c>
      <c r="E401" s="190" t="s">
        <v>271</v>
      </c>
      <c r="F401" s="190" t="s">
        <v>272</v>
      </c>
      <c r="G401" s="190" t="s">
        <v>273</v>
      </c>
      <c r="H401" s="190" t="s">
        <v>274</v>
      </c>
      <c r="I401" s="190" t="s">
        <v>271</v>
      </c>
      <c r="J401" s="190" t="s">
        <v>271</v>
      </c>
      <c r="K401" s="190" t="s">
        <v>275</v>
      </c>
      <c r="L401" s="190" t="s">
        <v>276</v>
      </c>
      <c r="M401" s="190" t="s">
        <v>277</v>
      </c>
      <c r="N401" s="190" t="s">
        <v>278</v>
      </c>
      <c r="O401" s="190" t="s">
        <v>59</v>
      </c>
      <c r="P401" s="190" t="s">
        <v>271</v>
      </c>
      <c r="Q401" s="190" t="s">
        <v>271</v>
      </c>
      <c r="R401" s="190" t="s">
        <v>279</v>
      </c>
      <c r="S401" s="191">
        <v>5926.66</v>
      </c>
    </row>
    <row r="402" spans="1:19" x14ac:dyDescent="0.25">
      <c r="A402" s="190" t="s">
        <v>812</v>
      </c>
      <c r="B402" s="190" t="s">
        <v>811</v>
      </c>
      <c r="C402" s="191">
        <v>17403.54</v>
      </c>
      <c r="D402" s="190" t="s">
        <v>270</v>
      </c>
      <c r="E402" s="190" t="s">
        <v>271</v>
      </c>
      <c r="F402" s="190" t="s">
        <v>272</v>
      </c>
      <c r="G402" s="190" t="s">
        <v>273</v>
      </c>
      <c r="H402" s="190" t="s">
        <v>274</v>
      </c>
      <c r="I402" s="190" t="s">
        <v>271</v>
      </c>
      <c r="J402" s="190" t="s">
        <v>271</v>
      </c>
      <c r="K402" s="190" t="s">
        <v>275</v>
      </c>
      <c r="L402" s="190" t="s">
        <v>276</v>
      </c>
      <c r="M402" s="190" t="s">
        <v>277</v>
      </c>
      <c r="N402" s="190" t="s">
        <v>278</v>
      </c>
      <c r="O402" s="190" t="s">
        <v>59</v>
      </c>
      <c r="P402" s="190" t="s">
        <v>271</v>
      </c>
      <c r="Q402" s="190" t="s">
        <v>271</v>
      </c>
      <c r="R402" s="190" t="s">
        <v>279</v>
      </c>
      <c r="S402" s="191">
        <v>16574.8</v>
      </c>
    </row>
    <row r="403" spans="1:19" x14ac:dyDescent="0.25">
      <c r="A403" s="190" t="s">
        <v>813</v>
      </c>
      <c r="B403" s="190" t="s">
        <v>814</v>
      </c>
      <c r="C403" s="191">
        <v>3635.93</v>
      </c>
      <c r="D403" s="190" t="s">
        <v>270</v>
      </c>
      <c r="E403" s="190" t="s">
        <v>271</v>
      </c>
      <c r="F403" s="190" t="s">
        <v>272</v>
      </c>
      <c r="G403" s="190" t="s">
        <v>815</v>
      </c>
      <c r="H403" s="190" t="s">
        <v>274</v>
      </c>
      <c r="I403" s="190" t="s">
        <v>271</v>
      </c>
      <c r="J403" s="190" t="s">
        <v>271</v>
      </c>
      <c r="K403" s="190" t="s">
        <v>275</v>
      </c>
      <c r="L403" s="190" t="s">
        <v>276</v>
      </c>
      <c r="M403" s="190" t="s">
        <v>277</v>
      </c>
      <c r="N403" s="190" t="s">
        <v>278</v>
      </c>
      <c r="O403" s="190" t="s">
        <v>59</v>
      </c>
      <c r="P403" s="190" t="s">
        <v>271</v>
      </c>
      <c r="Q403" s="190" t="s">
        <v>271</v>
      </c>
      <c r="R403" s="190" t="s">
        <v>279</v>
      </c>
      <c r="S403" s="191">
        <v>243.64</v>
      </c>
    </row>
    <row r="404" spans="1:19" x14ac:dyDescent="0.25">
      <c r="A404" s="190" t="s">
        <v>813</v>
      </c>
      <c r="B404" s="190" t="s">
        <v>814</v>
      </c>
      <c r="C404" s="191">
        <v>3635.93</v>
      </c>
      <c r="D404" s="190" t="s">
        <v>270</v>
      </c>
      <c r="E404" s="190" t="s">
        <v>271</v>
      </c>
      <c r="F404" s="190" t="s">
        <v>272</v>
      </c>
      <c r="G404" s="190" t="s">
        <v>816</v>
      </c>
      <c r="H404" s="190" t="s">
        <v>274</v>
      </c>
      <c r="I404" s="190" t="s">
        <v>271</v>
      </c>
      <c r="J404" s="190" t="s">
        <v>271</v>
      </c>
      <c r="K404" s="190" t="s">
        <v>275</v>
      </c>
      <c r="L404" s="190" t="s">
        <v>276</v>
      </c>
      <c r="M404" s="190" t="s">
        <v>277</v>
      </c>
      <c r="N404" s="190" t="s">
        <v>278</v>
      </c>
      <c r="O404" s="190" t="s">
        <v>59</v>
      </c>
      <c r="P404" s="190" t="s">
        <v>271</v>
      </c>
      <c r="Q404" s="190" t="s">
        <v>271</v>
      </c>
      <c r="R404" s="190" t="s">
        <v>279</v>
      </c>
      <c r="S404" s="191">
        <v>737.4</v>
      </c>
    </row>
    <row r="405" spans="1:19" x14ac:dyDescent="0.25">
      <c r="A405" s="190" t="s">
        <v>813</v>
      </c>
      <c r="B405" s="190" t="s">
        <v>814</v>
      </c>
      <c r="C405" s="191">
        <v>3635.93</v>
      </c>
      <c r="D405" s="190" t="s">
        <v>270</v>
      </c>
      <c r="E405" s="190" t="s">
        <v>271</v>
      </c>
      <c r="F405" s="190" t="s">
        <v>272</v>
      </c>
      <c r="G405" s="190" t="s">
        <v>817</v>
      </c>
      <c r="H405" s="190" t="s">
        <v>274</v>
      </c>
      <c r="I405" s="190" t="s">
        <v>271</v>
      </c>
      <c r="J405" s="190" t="s">
        <v>271</v>
      </c>
      <c r="K405" s="190" t="s">
        <v>275</v>
      </c>
      <c r="L405" s="190" t="s">
        <v>276</v>
      </c>
      <c r="M405" s="190" t="s">
        <v>277</v>
      </c>
      <c r="N405" s="190" t="s">
        <v>278</v>
      </c>
      <c r="O405" s="190" t="s">
        <v>59</v>
      </c>
      <c r="P405" s="190" t="s">
        <v>271</v>
      </c>
      <c r="Q405" s="190" t="s">
        <v>271</v>
      </c>
      <c r="R405" s="190" t="s">
        <v>279</v>
      </c>
      <c r="S405" s="191">
        <v>243.64</v>
      </c>
    </row>
    <row r="406" spans="1:19" x14ac:dyDescent="0.25">
      <c r="A406" s="190" t="s">
        <v>813</v>
      </c>
      <c r="B406" s="190" t="s">
        <v>814</v>
      </c>
      <c r="C406" s="191">
        <v>3635.93</v>
      </c>
      <c r="D406" s="190" t="s">
        <v>270</v>
      </c>
      <c r="E406" s="190" t="s">
        <v>271</v>
      </c>
      <c r="F406" s="190" t="s">
        <v>272</v>
      </c>
      <c r="G406" s="190" t="s">
        <v>818</v>
      </c>
      <c r="H406" s="190" t="s">
        <v>274</v>
      </c>
      <c r="I406" s="190" t="s">
        <v>271</v>
      </c>
      <c r="J406" s="190" t="s">
        <v>271</v>
      </c>
      <c r="K406" s="190" t="s">
        <v>275</v>
      </c>
      <c r="L406" s="190" t="s">
        <v>276</v>
      </c>
      <c r="M406" s="190" t="s">
        <v>277</v>
      </c>
      <c r="N406" s="190" t="s">
        <v>278</v>
      </c>
      <c r="O406" s="190" t="s">
        <v>59</v>
      </c>
      <c r="P406" s="190" t="s">
        <v>271</v>
      </c>
      <c r="Q406" s="190" t="s">
        <v>271</v>
      </c>
      <c r="R406" s="190" t="s">
        <v>279</v>
      </c>
      <c r="S406" s="191">
        <v>487.28</v>
      </c>
    </row>
    <row r="407" spans="1:19" x14ac:dyDescent="0.25">
      <c r="A407" s="190" t="s">
        <v>813</v>
      </c>
      <c r="B407" s="190" t="s">
        <v>814</v>
      </c>
      <c r="C407" s="191">
        <v>3635.93</v>
      </c>
      <c r="D407" s="190" t="s">
        <v>270</v>
      </c>
      <c r="E407" s="190" t="s">
        <v>271</v>
      </c>
      <c r="F407" s="190" t="s">
        <v>272</v>
      </c>
      <c r="G407" s="190" t="s">
        <v>819</v>
      </c>
      <c r="H407" s="190" t="s">
        <v>274</v>
      </c>
      <c r="I407" s="190" t="s">
        <v>271</v>
      </c>
      <c r="J407" s="190" t="s">
        <v>271</v>
      </c>
      <c r="K407" s="190" t="s">
        <v>275</v>
      </c>
      <c r="L407" s="190" t="s">
        <v>276</v>
      </c>
      <c r="M407" s="190" t="s">
        <v>277</v>
      </c>
      <c r="N407" s="190" t="s">
        <v>278</v>
      </c>
      <c r="O407" s="190" t="s">
        <v>59</v>
      </c>
      <c r="P407" s="190" t="s">
        <v>271</v>
      </c>
      <c r="Q407" s="190" t="s">
        <v>271</v>
      </c>
      <c r="R407" s="190" t="s">
        <v>279</v>
      </c>
      <c r="S407" s="191">
        <v>1000.48</v>
      </c>
    </row>
    <row r="408" spans="1:19" x14ac:dyDescent="0.25">
      <c r="A408" s="190" t="s">
        <v>813</v>
      </c>
      <c r="B408" s="190" t="s">
        <v>814</v>
      </c>
      <c r="C408" s="191">
        <v>3635.93</v>
      </c>
      <c r="D408" s="190" t="s">
        <v>270</v>
      </c>
      <c r="E408" s="190" t="s">
        <v>271</v>
      </c>
      <c r="F408" s="190" t="s">
        <v>272</v>
      </c>
      <c r="G408" s="190" t="s">
        <v>820</v>
      </c>
      <c r="H408" s="190" t="s">
        <v>274</v>
      </c>
      <c r="I408" s="190" t="s">
        <v>271</v>
      </c>
      <c r="J408" s="190" t="s">
        <v>271</v>
      </c>
      <c r="K408" s="190" t="s">
        <v>275</v>
      </c>
      <c r="L408" s="190" t="s">
        <v>276</v>
      </c>
      <c r="M408" s="190" t="s">
        <v>277</v>
      </c>
      <c r="N408" s="190" t="s">
        <v>278</v>
      </c>
      <c r="O408" s="190" t="s">
        <v>59</v>
      </c>
      <c r="P408" s="190" t="s">
        <v>271</v>
      </c>
      <c r="Q408" s="190" t="s">
        <v>271</v>
      </c>
      <c r="R408" s="190" t="s">
        <v>279</v>
      </c>
      <c r="S408" s="191">
        <v>750.36</v>
      </c>
    </row>
    <row r="409" spans="1:19" x14ac:dyDescent="0.25">
      <c r="A409" s="190" t="s">
        <v>821</v>
      </c>
      <c r="B409" s="190" t="s">
        <v>822</v>
      </c>
      <c r="C409" s="191">
        <v>2691.92</v>
      </c>
      <c r="D409" s="190" t="s">
        <v>270</v>
      </c>
      <c r="E409" s="190" t="s">
        <v>271</v>
      </c>
      <c r="F409" s="190" t="s">
        <v>272</v>
      </c>
      <c r="G409" s="190" t="s">
        <v>823</v>
      </c>
      <c r="H409" s="190" t="s">
        <v>274</v>
      </c>
      <c r="I409" s="190" t="s">
        <v>271</v>
      </c>
      <c r="J409" s="190" t="s">
        <v>271</v>
      </c>
      <c r="K409" s="190" t="s">
        <v>275</v>
      </c>
      <c r="L409" s="190" t="s">
        <v>276</v>
      </c>
      <c r="M409" s="190" t="s">
        <v>277</v>
      </c>
      <c r="N409" s="190" t="s">
        <v>278</v>
      </c>
      <c r="O409" s="190" t="s">
        <v>59</v>
      </c>
      <c r="P409" s="190" t="s">
        <v>271</v>
      </c>
      <c r="Q409" s="190" t="s">
        <v>271</v>
      </c>
      <c r="R409" s="190" t="s">
        <v>279</v>
      </c>
      <c r="S409" s="191">
        <v>1250.5999999999999</v>
      </c>
    </row>
    <row r="410" spans="1:19" x14ac:dyDescent="0.25">
      <c r="A410" s="190" t="s">
        <v>821</v>
      </c>
      <c r="B410" s="190" t="s">
        <v>822</v>
      </c>
      <c r="C410" s="191">
        <v>2691.92</v>
      </c>
      <c r="D410" s="190" t="s">
        <v>270</v>
      </c>
      <c r="E410" s="190" t="s">
        <v>271</v>
      </c>
      <c r="F410" s="190" t="s">
        <v>272</v>
      </c>
      <c r="G410" s="190" t="s">
        <v>824</v>
      </c>
      <c r="H410" s="190" t="s">
        <v>274</v>
      </c>
      <c r="I410" s="190" t="s">
        <v>271</v>
      </c>
      <c r="J410" s="190" t="s">
        <v>271</v>
      </c>
      <c r="K410" s="190" t="s">
        <v>275</v>
      </c>
      <c r="L410" s="190" t="s">
        <v>276</v>
      </c>
      <c r="M410" s="190" t="s">
        <v>277</v>
      </c>
      <c r="N410" s="190" t="s">
        <v>278</v>
      </c>
      <c r="O410" s="190" t="s">
        <v>59</v>
      </c>
      <c r="P410" s="190" t="s">
        <v>271</v>
      </c>
      <c r="Q410" s="190" t="s">
        <v>271</v>
      </c>
      <c r="R410" s="190" t="s">
        <v>279</v>
      </c>
      <c r="S410" s="191">
        <v>750.36</v>
      </c>
    </row>
    <row r="411" spans="1:19" x14ac:dyDescent="0.25">
      <c r="A411" s="190" t="s">
        <v>821</v>
      </c>
      <c r="B411" s="190" t="s">
        <v>822</v>
      </c>
      <c r="C411" s="191">
        <v>2691.92</v>
      </c>
      <c r="D411" s="190" t="s">
        <v>270</v>
      </c>
      <c r="E411" s="190" t="s">
        <v>271</v>
      </c>
      <c r="F411" s="190" t="s">
        <v>272</v>
      </c>
      <c r="G411" s="190" t="s">
        <v>825</v>
      </c>
      <c r="H411" s="190" t="s">
        <v>274</v>
      </c>
      <c r="I411" s="190" t="s">
        <v>271</v>
      </c>
      <c r="J411" s="190" t="s">
        <v>271</v>
      </c>
      <c r="K411" s="190" t="s">
        <v>275</v>
      </c>
      <c r="L411" s="190" t="s">
        <v>276</v>
      </c>
      <c r="M411" s="190" t="s">
        <v>277</v>
      </c>
      <c r="N411" s="190" t="s">
        <v>278</v>
      </c>
      <c r="O411" s="190" t="s">
        <v>59</v>
      </c>
      <c r="P411" s="190" t="s">
        <v>271</v>
      </c>
      <c r="Q411" s="190" t="s">
        <v>271</v>
      </c>
      <c r="R411" s="190" t="s">
        <v>279</v>
      </c>
      <c r="S411" s="191">
        <v>562.77</v>
      </c>
    </row>
    <row r="412" spans="1:19" x14ac:dyDescent="0.25">
      <c r="A412" s="190" t="s">
        <v>826</v>
      </c>
      <c r="B412" s="190" t="s">
        <v>822</v>
      </c>
      <c r="C412" s="191">
        <v>268.19</v>
      </c>
      <c r="D412" s="190" t="s">
        <v>270</v>
      </c>
      <c r="E412" s="190" t="s">
        <v>271</v>
      </c>
      <c r="F412" s="190" t="s">
        <v>272</v>
      </c>
      <c r="G412" s="190" t="s">
        <v>827</v>
      </c>
      <c r="H412" s="190" t="s">
        <v>274</v>
      </c>
      <c r="I412" s="190" t="s">
        <v>271</v>
      </c>
      <c r="J412" s="190" t="s">
        <v>271</v>
      </c>
      <c r="K412" s="190" t="s">
        <v>275</v>
      </c>
      <c r="L412" s="190" t="s">
        <v>276</v>
      </c>
      <c r="M412" s="190" t="s">
        <v>277</v>
      </c>
      <c r="N412" s="190" t="s">
        <v>278</v>
      </c>
      <c r="O412" s="190" t="s">
        <v>59</v>
      </c>
      <c r="P412" s="190" t="s">
        <v>271</v>
      </c>
      <c r="Q412" s="190" t="s">
        <v>271</v>
      </c>
      <c r="R412" s="190" t="s">
        <v>279</v>
      </c>
      <c r="S412" s="191">
        <v>255.42</v>
      </c>
    </row>
    <row r="413" spans="1:19" x14ac:dyDescent="0.25">
      <c r="A413" s="190" t="s">
        <v>828</v>
      </c>
      <c r="B413" s="190" t="s">
        <v>814</v>
      </c>
      <c r="C413" s="191">
        <v>6222.99</v>
      </c>
      <c r="D413" s="190" t="s">
        <v>270</v>
      </c>
      <c r="E413" s="190" t="s">
        <v>271</v>
      </c>
      <c r="F413" s="190" t="s">
        <v>272</v>
      </c>
      <c r="G413" s="190" t="s">
        <v>273</v>
      </c>
      <c r="H413" s="190" t="s">
        <v>274</v>
      </c>
      <c r="I413" s="190" t="s">
        <v>271</v>
      </c>
      <c r="J413" s="190" t="s">
        <v>271</v>
      </c>
      <c r="K413" s="190" t="s">
        <v>275</v>
      </c>
      <c r="L413" s="190" t="s">
        <v>276</v>
      </c>
      <c r="M413" s="190" t="s">
        <v>277</v>
      </c>
      <c r="N413" s="190" t="s">
        <v>278</v>
      </c>
      <c r="O413" s="190" t="s">
        <v>59</v>
      </c>
      <c r="P413" s="190" t="s">
        <v>271</v>
      </c>
      <c r="Q413" s="190" t="s">
        <v>271</v>
      </c>
      <c r="R413" s="190" t="s">
        <v>279</v>
      </c>
      <c r="S413" s="191">
        <v>5926.66</v>
      </c>
    </row>
    <row r="414" spans="1:19" x14ac:dyDescent="0.25">
      <c r="A414" s="190" t="s">
        <v>829</v>
      </c>
      <c r="B414" s="190" t="s">
        <v>814</v>
      </c>
      <c r="C414" s="191">
        <v>19264.46</v>
      </c>
      <c r="D414" s="190" t="s">
        <v>270</v>
      </c>
      <c r="E414" s="190" t="s">
        <v>271</v>
      </c>
      <c r="F414" s="190" t="s">
        <v>272</v>
      </c>
      <c r="G414" s="190" t="s">
        <v>273</v>
      </c>
      <c r="H414" s="190" t="s">
        <v>274</v>
      </c>
      <c r="I414" s="190" t="s">
        <v>271</v>
      </c>
      <c r="J414" s="190" t="s">
        <v>271</v>
      </c>
      <c r="K414" s="190" t="s">
        <v>275</v>
      </c>
      <c r="L414" s="190" t="s">
        <v>276</v>
      </c>
      <c r="M414" s="190" t="s">
        <v>277</v>
      </c>
      <c r="N414" s="190" t="s">
        <v>278</v>
      </c>
      <c r="O414" s="190" t="s">
        <v>59</v>
      </c>
      <c r="P414" s="190" t="s">
        <v>271</v>
      </c>
      <c r="Q414" s="190" t="s">
        <v>271</v>
      </c>
      <c r="R414" s="190" t="s">
        <v>279</v>
      </c>
      <c r="S414" s="191">
        <v>17241.72</v>
      </c>
    </row>
    <row r="415" spans="1:19" x14ac:dyDescent="0.25">
      <c r="A415" s="190" t="s">
        <v>830</v>
      </c>
      <c r="B415" s="190" t="s">
        <v>814</v>
      </c>
      <c r="C415" s="191">
        <v>3020.22</v>
      </c>
      <c r="D415" s="190" t="s">
        <v>270</v>
      </c>
      <c r="E415" s="190" t="s">
        <v>271</v>
      </c>
      <c r="F415" s="190" t="s">
        <v>272</v>
      </c>
      <c r="G415" s="190" t="s">
        <v>273</v>
      </c>
      <c r="H415" s="190" t="s">
        <v>274</v>
      </c>
      <c r="I415" s="190" t="s">
        <v>271</v>
      </c>
      <c r="J415" s="190" t="s">
        <v>271</v>
      </c>
      <c r="K415" s="190" t="s">
        <v>275</v>
      </c>
      <c r="L415" s="190" t="s">
        <v>276</v>
      </c>
      <c r="M415" s="190" t="s">
        <v>277</v>
      </c>
      <c r="N415" s="190" t="s">
        <v>278</v>
      </c>
      <c r="O415" s="190" t="s">
        <v>59</v>
      </c>
      <c r="P415" s="190" t="s">
        <v>271</v>
      </c>
      <c r="Q415" s="190" t="s">
        <v>271</v>
      </c>
      <c r="R415" s="190" t="s">
        <v>279</v>
      </c>
      <c r="S415" s="191">
        <v>2876.4</v>
      </c>
    </row>
    <row r="416" spans="1:19" x14ac:dyDescent="0.25">
      <c r="A416" s="190" t="s">
        <v>831</v>
      </c>
      <c r="B416" s="190" t="s">
        <v>814</v>
      </c>
      <c r="C416" s="191">
        <v>20021.23</v>
      </c>
      <c r="D416" s="190" t="s">
        <v>270</v>
      </c>
      <c r="E416" s="190" t="s">
        <v>271</v>
      </c>
      <c r="F416" s="190" t="s">
        <v>272</v>
      </c>
      <c r="G416" s="190" t="s">
        <v>273</v>
      </c>
      <c r="H416" s="190" t="s">
        <v>274</v>
      </c>
      <c r="I416" s="190" t="s">
        <v>271</v>
      </c>
      <c r="J416" s="190" t="s">
        <v>271</v>
      </c>
      <c r="K416" s="190" t="s">
        <v>275</v>
      </c>
      <c r="L416" s="190" t="s">
        <v>276</v>
      </c>
      <c r="M416" s="190" t="s">
        <v>277</v>
      </c>
      <c r="N416" s="190" t="s">
        <v>278</v>
      </c>
      <c r="O416" s="190" t="s">
        <v>59</v>
      </c>
      <c r="P416" s="190" t="s">
        <v>271</v>
      </c>
      <c r="Q416" s="190" t="s">
        <v>271</v>
      </c>
      <c r="R416" s="190" t="s">
        <v>279</v>
      </c>
      <c r="S416" s="191">
        <v>18280.28</v>
      </c>
    </row>
    <row r="417" spans="1:19" x14ac:dyDescent="0.25">
      <c r="A417" s="190" t="s">
        <v>832</v>
      </c>
      <c r="B417" s="190" t="s">
        <v>814</v>
      </c>
      <c r="C417" s="191">
        <v>19559.86</v>
      </c>
      <c r="D417" s="190" t="s">
        <v>270</v>
      </c>
      <c r="E417" s="190" t="s">
        <v>271</v>
      </c>
      <c r="F417" s="190" t="s">
        <v>272</v>
      </c>
      <c r="G417" s="190" t="s">
        <v>273</v>
      </c>
      <c r="H417" s="190" t="s">
        <v>274</v>
      </c>
      <c r="I417" s="190" t="s">
        <v>271</v>
      </c>
      <c r="J417" s="190" t="s">
        <v>271</v>
      </c>
      <c r="K417" s="190" t="s">
        <v>275</v>
      </c>
      <c r="L417" s="190" t="s">
        <v>276</v>
      </c>
      <c r="M417" s="190" t="s">
        <v>277</v>
      </c>
      <c r="N417" s="190" t="s">
        <v>278</v>
      </c>
      <c r="O417" s="190" t="s">
        <v>59</v>
      </c>
      <c r="P417" s="190" t="s">
        <v>271</v>
      </c>
      <c r="Q417" s="190" t="s">
        <v>271</v>
      </c>
      <c r="R417" s="190" t="s">
        <v>279</v>
      </c>
      <c r="S417" s="191">
        <v>17457.88</v>
      </c>
    </row>
    <row r="418" spans="1:19" x14ac:dyDescent="0.25">
      <c r="A418" s="190" t="s">
        <v>833</v>
      </c>
      <c r="B418" s="190" t="s">
        <v>814</v>
      </c>
      <c r="C418" s="191">
        <v>17411.46</v>
      </c>
      <c r="D418" s="190" t="s">
        <v>270</v>
      </c>
      <c r="E418" s="190" t="s">
        <v>271</v>
      </c>
      <c r="F418" s="190" t="s">
        <v>272</v>
      </c>
      <c r="G418" s="190" t="s">
        <v>273</v>
      </c>
      <c r="H418" s="190" t="s">
        <v>274</v>
      </c>
      <c r="I418" s="190" t="s">
        <v>271</v>
      </c>
      <c r="J418" s="190" t="s">
        <v>271</v>
      </c>
      <c r="K418" s="190" t="s">
        <v>275</v>
      </c>
      <c r="L418" s="190" t="s">
        <v>276</v>
      </c>
      <c r="M418" s="190" t="s">
        <v>277</v>
      </c>
      <c r="N418" s="190" t="s">
        <v>278</v>
      </c>
      <c r="O418" s="190" t="s">
        <v>59</v>
      </c>
      <c r="P418" s="190" t="s">
        <v>271</v>
      </c>
      <c r="Q418" s="190" t="s">
        <v>271</v>
      </c>
      <c r="R418" s="190" t="s">
        <v>279</v>
      </c>
      <c r="S418" s="191">
        <v>14809.32</v>
      </c>
    </row>
    <row r="419" spans="1:19" x14ac:dyDescent="0.25">
      <c r="A419" s="190" t="s">
        <v>834</v>
      </c>
      <c r="B419" s="190" t="s">
        <v>814</v>
      </c>
      <c r="C419" s="191">
        <v>4182.32</v>
      </c>
      <c r="D419" s="190" t="s">
        <v>270</v>
      </c>
      <c r="E419" s="190" t="s">
        <v>271</v>
      </c>
      <c r="F419" s="190" t="s">
        <v>272</v>
      </c>
      <c r="G419" s="190" t="s">
        <v>273</v>
      </c>
      <c r="H419" s="190" t="s">
        <v>274</v>
      </c>
      <c r="I419" s="190" t="s">
        <v>271</v>
      </c>
      <c r="J419" s="190" t="s">
        <v>271</v>
      </c>
      <c r="K419" s="190" t="s">
        <v>275</v>
      </c>
      <c r="L419" s="190" t="s">
        <v>276</v>
      </c>
      <c r="M419" s="190" t="s">
        <v>277</v>
      </c>
      <c r="N419" s="190" t="s">
        <v>278</v>
      </c>
      <c r="O419" s="190" t="s">
        <v>59</v>
      </c>
      <c r="P419" s="190" t="s">
        <v>271</v>
      </c>
      <c r="Q419" s="190" t="s">
        <v>271</v>
      </c>
      <c r="R419" s="190" t="s">
        <v>279</v>
      </c>
      <c r="S419" s="191">
        <v>3983.16</v>
      </c>
    </row>
    <row r="420" spans="1:19" x14ac:dyDescent="0.25">
      <c r="A420" s="190" t="s">
        <v>835</v>
      </c>
      <c r="B420" s="190" t="s">
        <v>836</v>
      </c>
      <c r="C420" s="191">
        <v>32982.879999999997</v>
      </c>
      <c r="D420" s="190" t="s">
        <v>270</v>
      </c>
      <c r="E420" s="190" t="s">
        <v>271</v>
      </c>
      <c r="F420" s="190" t="s">
        <v>272</v>
      </c>
      <c r="G420" s="190" t="s">
        <v>273</v>
      </c>
      <c r="H420" s="190" t="s">
        <v>274</v>
      </c>
      <c r="I420" s="190" t="s">
        <v>271</v>
      </c>
      <c r="J420" s="190" t="s">
        <v>271</v>
      </c>
      <c r="K420" s="190" t="s">
        <v>275</v>
      </c>
      <c r="L420" s="190" t="s">
        <v>276</v>
      </c>
      <c r="M420" s="190" t="s">
        <v>277</v>
      </c>
      <c r="N420" s="190" t="s">
        <v>278</v>
      </c>
      <c r="O420" s="190" t="s">
        <v>59</v>
      </c>
      <c r="P420" s="190" t="s">
        <v>271</v>
      </c>
      <c r="Q420" s="190" t="s">
        <v>271</v>
      </c>
      <c r="R420" s="190" t="s">
        <v>279</v>
      </c>
      <c r="S420" s="191">
        <v>28760.720000000001</v>
      </c>
    </row>
    <row r="421" spans="1:19" x14ac:dyDescent="0.25">
      <c r="A421" s="190" t="s">
        <v>837</v>
      </c>
      <c r="B421" s="190" t="s">
        <v>814</v>
      </c>
      <c r="C421" s="191">
        <v>4898.3100000000004</v>
      </c>
      <c r="D421" s="190" t="s">
        <v>270</v>
      </c>
      <c r="E421" s="190" t="s">
        <v>271</v>
      </c>
      <c r="F421" s="190" t="s">
        <v>272</v>
      </c>
      <c r="G421" s="190" t="s">
        <v>273</v>
      </c>
      <c r="H421" s="190" t="s">
        <v>274</v>
      </c>
      <c r="I421" s="190" t="s">
        <v>271</v>
      </c>
      <c r="J421" s="190" t="s">
        <v>271</v>
      </c>
      <c r="K421" s="190" t="s">
        <v>275</v>
      </c>
      <c r="L421" s="190" t="s">
        <v>276</v>
      </c>
      <c r="M421" s="190" t="s">
        <v>277</v>
      </c>
      <c r="N421" s="190" t="s">
        <v>278</v>
      </c>
      <c r="O421" s="190" t="s">
        <v>59</v>
      </c>
      <c r="P421" s="190" t="s">
        <v>271</v>
      </c>
      <c r="Q421" s="190" t="s">
        <v>271</v>
      </c>
      <c r="R421" s="190" t="s">
        <v>279</v>
      </c>
      <c r="S421" s="191">
        <v>4665.0600000000004</v>
      </c>
    </row>
    <row r="422" spans="1:19" x14ac:dyDescent="0.25">
      <c r="A422" s="190" t="s">
        <v>838</v>
      </c>
      <c r="B422" s="190" t="s">
        <v>814</v>
      </c>
      <c r="C422" s="191">
        <v>16474.080000000002</v>
      </c>
      <c r="D422" s="190" t="s">
        <v>270</v>
      </c>
      <c r="E422" s="190" t="s">
        <v>271</v>
      </c>
      <c r="F422" s="190" t="s">
        <v>272</v>
      </c>
      <c r="G422" s="190" t="s">
        <v>273</v>
      </c>
      <c r="H422" s="190" t="s">
        <v>274</v>
      </c>
      <c r="I422" s="190" t="s">
        <v>271</v>
      </c>
      <c r="J422" s="190" t="s">
        <v>271</v>
      </c>
      <c r="K422" s="190" t="s">
        <v>275</v>
      </c>
      <c r="L422" s="190" t="s">
        <v>276</v>
      </c>
      <c r="M422" s="190" t="s">
        <v>277</v>
      </c>
      <c r="N422" s="190" t="s">
        <v>278</v>
      </c>
      <c r="O422" s="190" t="s">
        <v>59</v>
      </c>
      <c r="P422" s="190" t="s">
        <v>271</v>
      </c>
      <c r="Q422" s="190" t="s">
        <v>271</v>
      </c>
      <c r="R422" s="190" t="s">
        <v>279</v>
      </c>
      <c r="S422" s="191">
        <v>15689.6</v>
      </c>
    </row>
    <row r="423" spans="1:19" x14ac:dyDescent="0.25">
      <c r="A423" s="190" t="s">
        <v>839</v>
      </c>
      <c r="B423" s="190" t="s">
        <v>814</v>
      </c>
      <c r="C423" s="191">
        <v>5974.25</v>
      </c>
      <c r="D423" s="190" t="s">
        <v>270</v>
      </c>
      <c r="E423" s="190" t="s">
        <v>271</v>
      </c>
      <c r="F423" s="190" t="s">
        <v>272</v>
      </c>
      <c r="G423" s="190" t="s">
        <v>273</v>
      </c>
      <c r="H423" s="190" t="s">
        <v>274</v>
      </c>
      <c r="I423" s="190" t="s">
        <v>271</v>
      </c>
      <c r="J423" s="190" t="s">
        <v>271</v>
      </c>
      <c r="K423" s="190" t="s">
        <v>275</v>
      </c>
      <c r="L423" s="190" t="s">
        <v>276</v>
      </c>
      <c r="M423" s="190" t="s">
        <v>277</v>
      </c>
      <c r="N423" s="190" t="s">
        <v>278</v>
      </c>
      <c r="O423" s="190" t="s">
        <v>59</v>
      </c>
      <c r="P423" s="190" t="s">
        <v>271</v>
      </c>
      <c r="Q423" s="190" t="s">
        <v>271</v>
      </c>
      <c r="R423" s="190" t="s">
        <v>279</v>
      </c>
      <c r="S423" s="191">
        <v>5689.76</v>
      </c>
    </row>
    <row r="424" spans="1:19" x14ac:dyDescent="0.25">
      <c r="A424" s="190" t="s">
        <v>840</v>
      </c>
      <c r="B424" s="190" t="s">
        <v>814</v>
      </c>
      <c r="C424" s="191">
        <v>14270.93</v>
      </c>
      <c r="D424" s="190" t="s">
        <v>270</v>
      </c>
      <c r="E424" s="190" t="s">
        <v>271</v>
      </c>
      <c r="F424" s="190" t="s">
        <v>272</v>
      </c>
      <c r="G424" s="190" t="s">
        <v>273</v>
      </c>
      <c r="H424" s="190" t="s">
        <v>274</v>
      </c>
      <c r="I424" s="190" t="s">
        <v>271</v>
      </c>
      <c r="J424" s="190" t="s">
        <v>271</v>
      </c>
      <c r="K424" s="190" t="s">
        <v>275</v>
      </c>
      <c r="L424" s="190" t="s">
        <v>276</v>
      </c>
      <c r="M424" s="190" t="s">
        <v>277</v>
      </c>
      <c r="N424" s="190" t="s">
        <v>278</v>
      </c>
      <c r="O424" s="190" t="s">
        <v>59</v>
      </c>
      <c r="P424" s="190" t="s">
        <v>271</v>
      </c>
      <c r="Q424" s="190" t="s">
        <v>271</v>
      </c>
      <c r="R424" s="190" t="s">
        <v>279</v>
      </c>
      <c r="S424" s="191">
        <v>13591.36</v>
      </c>
    </row>
    <row r="425" spans="1:19" x14ac:dyDescent="0.25">
      <c r="A425" s="190" t="s">
        <v>841</v>
      </c>
      <c r="B425" s="190" t="s">
        <v>842</v>
      </c>
      <c r="C425" s="191">
        <v>45192</v>
      </c>
      <c r="D425" s="190" t="s">
        <v>270</v>
      </c>
      <c r="E425" s="190" t="s">
        <v>271</v>
      </c>
      <c r="F425" s="190" t="s">
        <v>272</v>
      </c>
      <c r="G425" s="190" t="s">
        <v>298</v>
      </c>
      <c r="H425" s="190" t="s">
        <v>274</v>
      </c>
      <c r="I425" s="190" t="s">
        <v>271</v>
      </c>
      <c r="J425" s="190" t="s">
        <v>271</v>
      </c>
      <c r="K425" s="190" t="s">
        <v>275</v>
      </c>
      <c r="L425" s="190" t="s">
        <v>276</v>
      </c>
      <c r="M425" s="190" t="s">
        <v>277</v>
      </c>
      <c r="N425" s="190" t="s">
        <v>278</v>
      </c>
      <c r="O425" s="190" t="s">
        <v>59</v>
      </c>
      <c r="P425" s="190" t="s">
        <v>271</v>
      </c>
      <c r="Q425" s="190" t="s">
        <v>271</v>
      </c>
      <c r="R425" s="190" t="s">
        <v>279</v>
      </c>
      <c r="S425" s="191">
        <v>1940</v>
      </c>
    </row>
    <row r="426" spans="1:19" x14ac:dyDescent="0.25">
      <c r="A426" s="190" t="s">
        <v>841</v>
      </c>
      <c r="B426" s="190" t="s">
        <v>842</v>
      </c>
      <c r="C426" s="191">
        <v>45192</v>
      </c>
      <c r="D426" s="190" t="s">
        <v>270</v>
      </c>
      <c r="E426" s="190" t="s">
        <v>271</v>
      </c>
      <c r="F426" s="190" t="s">
        <v>272</v>
      </c>
      <c r="G426" s="190" t="s">
        <v>299</v>
      </c>
      <c r="H426" s="190" t="s">
        <v>274</v>
      </c>
      <c r="I426" s="190" t="s">
        <v>271</v>
      </c>
      <c r="J426" s="190" t="s">
        <v>271</v>
      </c>
      <c r="K426" s="190" t="s">
        <v>275</v>
      </c>
      <c r="L426" s="190" t="s">
        <v>276</v>
      </c>
      <c r="M426" s="190" t="s">
        <v>277</v>
      </c>
      <c r="N426" s="190" t="s">
        <v>278</v>
      </c>
      <c r="O426" s="190" t="s">
        <v>59</v>
      </c>
      <c r="P426" s="190" t="s">
        <v>271</v>
      </c>
      <c r="Q426" s="190" t="s">
        <v>271</v>
      </c>
      <c r="R426" s="190" t="s">
        <v>279</v>
      </c>
      <c r="S426" s="191">
        <v>7000</v>
      </c>
    </row>
    <row r="427" spans="1:19" x14ac:dyDescent="0.25">
      <c r="A427" s="190" t="s">
        <v>841</v>
      </c>
      <c r="B427" s="190" t="s">
        <v>842</v>
      </c>
      <c r="C427" s="191">
        <v>45192</v>
      </c>
      <c r="D427" s="190" t="s">
        <v>270</v>
      </c>
      <c r="E427" s="190" t="s">
        <v>271</v>
      </c>
      <c r="F427" s="190" t="s">
        <v>272</v>
      </c>
      <c r="G427" s="190" t="s">
        <v>300</v>
      </c>
      <c r="H427" s="190" t="s">
        <v>274</v>
      </c>
      <c r="I427" s="190" t="s">
        <v>271</v>
      </c>
      <c r="J427" s="190" t="s">
        <v>271</v>
      </c>
      <c r="K427" s="190" t="s">
        <v>275</v>
      </c>
      <c r="L427" s="190" t="s">
        <v>276</v>
      </c>
      <c r="M427" s="190" t="s">
        <v>277</v>
      </c>
      <c r="N427" s="190" t="s">
        <v>278</v>
      </c>
      <c r="O427" s="190" t="s">
        <v>59</v>
      </c>
      <c r="P427" s="190" t="s">
        <v>271</v>
      </c>
      <c r="Q427" s="190" t="s">
        <v>271</v>
      </c>
      <c r="R427" s="190" t="s">
        <v>279</v>
      </c>
      <c r="S427" s="191">
        <v>17460</v>
      </c>
    </row>
    <row r="428" spans="1:19" x14ac:dyDescent="0.25">
      <c r="A428" s="190" t="s">
        <v>841</v>
      </c>
      <c r="B428" s="190" t="s">
        <v>842</v>
      </c>
      <c r="C428" s="191">
        <v>45192</v>
      </c>
      <c r="D428" s="190" t="s">
        <v>270</v>
      </c>
      <c r="E428" s="190" t="s">
        <v>271</v>
      </c>
      <c r="F428" s="190" t="s">
        <v>272</v>
      </c>
      <c r="G428" s="190" t="s">
        <v>301</v>
      </c>
      <c r="H428" s="190" t="s">
        <v>274</v>
      </c>
      <c r="I428" s="190" t="s">
        <v>271</v>
      </c>
      <c r="J428" s="190" t="s">
        <v>271</v>
      </c>
      <c r="K428" s="190" t="s">
        <v>275</v>
      </c>
      <c r="L428" s="190" t="s">
        <v>276</v>
      </c>
      <c r="M428" s="190" t="s">
        <v>277</v>
      </c>
      <c r="N428" s="190" t="s">
        <v>278</v>
      </c>
      <c r="O428" s="190" t="s">
        <v>59</v>
      </c>
      <c r="P428" s="190" t="s">
        <v>271</v>
      </c>
      <c r="Q428" s="190" t="s">
        <v>271</v>
      </c>
      <c r="R428" s="190" t="s">
        <v>279</v>
      </c>
      <c r="S428" s="191">
        <v>3000</v>
      </c>
    </row>
    <row r="429" spans="1:19" x14ac:dyDescent="0.25">
      <c r="A429" s="190" t="s">
        <v>841</v>
      </c>
      <c r="B429" s="190" t="s">
        <v>842</v>
      </c>
      <c r="C429" s="191">
        <v>45192</v>
      </c>
      <c r="D429" s="190" t="s">
        <v>270</v>
      </c>
      <c r="E429" s="190" t="s">
        <v>271</v>
      </c>
      <c r="F429" s="190" t="s">
        <v>272</v>
      </c>
      <c r="G429" s="190" t="s">
        <v>302</v>
      </c>
      <c r="H429" s="190" t="s">
        <v>274</v>
      </c>
      <c r="I429" s="190" t="s">
        <v>271</v>
      </c>
      <c r="J429" s="190" t="s">
        <v>271</v>
      </c>
      <c r="K429" s="190" t="s">
        <v>275</v>
      </c>
      <c r="L429" s="190" t="s">
        <v>276</v>
      </c>
      <c r="M429" s="190" t="s">
        <v>277</v>
      </c>
      <c r="N429" s="190" t="s">
        <v>278</v>
      </c>
      <c r="O429" s="190" t="s">
        <v>59</v>
      </c>
      <c r="P429" s="190" t="s">
        <v>271</v>
      </c>
      <c r="Q429" s="190" t="s">
        <v>271</v>
      </c>
      <c r="R429" s="190" t="s">
        <v>279</v>
      </c>
      <c r="S429" s="191">
        <v>2000</v>
      </c>
    </row>
    <row r="430" spans="1:19" x14ac:dyDescent="0.25">
      <c r="A430" s="190" t="s">
        <v>841</v>
      </c>
      <c r="B430" s="190" t="s">
        <v>842</v>
      </c>
      <c r="C430" s="191">
        <v>45192</v>
      </c>
      <c r="D430" s="190" t="s">
        <v>270</v>
      </c>
      <c r="E430" s="190" t="s">
        <v>271</v>
      </c>
      <c r="F430" s="190" t="s">
        <v>272</v>
      </c>
      <c r="G430" s="190" t="s">
        <v>843</v>
      </c>
      <c r="H430" s="190" t="s">
        <v>274</v>
      </c>
      <c r="I430" s="190" t="s">
        <v>271</v>
      </c>
      <c r="J430" s="190" t="s">
        <v>271</v>
      </c>
      <c r="K430" s="190" t="s">
        <v>275</v>
      </c>
      <c r="L430" s="190" t="s">
        <v>276</v>
      </c>
      <c r="M430" s="190" t="s">
        <v>277</v>
      </c>
      <c r="N430" s="190" t="s">
        <v>278</v>
      </c>
      <c r="O430" s="190" t="s">
        <v>59</v>
      </c>
      <c r="P430" s="190" t="s">
        <v>271</v>
      </c>
      <c r="Q430" s="190" t="s">
        <v>271</v>
      </c>
      <c r="R430" s="190" t="s">
        <v>279</v>
      </c>
      <c r="S430" s="191">
        <v>3880</v>
      </c>
    </row>
    <row r="431" spans="1:19" x14ac:dyDescent="0.25">
      <c r="A431" s="190" t="s">
        <v>841</v>
      </c>
      <c r="B431" s="190" t="s">
        <v>842</v>
      </c>
      <c r="C431" s="191">
        <v>45192</v>
      </c>
      <c r="D431" s="190" t="s">
        <v>270</v>
      </c>
      <c r="E431" s="190" t="s">
        <v>271</v>
      </c>
      <c r="F431" s="190" t="s">
        <v>272</v>
      </c>
      <c r="G431" s="190" t="s">
        <v>844</v>
      </c>
      <c r="H431" s="190" t="s">
        <v>274</v>
      </c>
      <c r="I431" s="190" t="s">
        <v>271</v>
      </c>
      <c r="J431" s="190" t="s">
        <v>271</v>
      </c>
      <c r="K431" s="190" t="s">
        <v>275</v>
      </c>
      <c r="L431" s="190" t="s">
        <v>276</v>
      </c>
      <c r="M431" s="190" t="s">
        <v>277</v>
      </c>
      <c r="N431" s="190" t="s">
        <v>278</v>
      </c>
      <c r="O431" s="190" t="s">
        <v>59</v>
      </c>
      <c r="P431" s="190" t="s">
        <v>271</v>
      </c>
      <c r="Q431" s="190" t="s">
        <v>271</v>
      </c>
      <c r="R431" s="190" t="s">
        <v>279</v>
      </c>
      <c r="S431" s="191">
        <v>5820</v>
      </c>
    </row>
    <row r="432" spans="1:19" x14ac:dyDescent="0.25">
      <c r="A432" s="190" t="s">
        <v>841</v>
      </c>
      <c r="B432" s="190" t="s">
        <v>842</v>
      </c>
      <c r="C432" s="191">
        <v>45192</v>
      </c>
      <c r="D432" s="190" t="s">
        <v>270</v>
      </c>
      <c r="E432" s="190" t="s">
        <v>271</v>
      </c>
      <c r="F432" s="190" t="s">
        <v>272</v>
      </c>
      <c r="G432" s="190" t="s">
        <v>845</v>
      </c>
      <c r="H432" s="190" t="s">
        <v>274</v>
      </c>
      <c r="I432" s="190" t="s">
        <v>271</v>
      </c>
      <c r="J432" s="190" t="s">
        <v>271</v>
      </c>
      <c r="K432" s="190" t="s">
        <v>275</v>
      </c>
      <c r="L432" s="190" t="s">
        <v>276</v>
      </c>
      <c r="M432" s="190" t="s">
        <v>277</v>
      </c>
      <c r="N432" s="190" t="s">
        <v>278</v>
      </c>
      <c r="O432" s="190" t="s">
        <v>59</v>
      </c>
      <c r="P432" s="190" t="s">
        <v>271</v>
      </c>
      <c r="Q432" s="190" t="s">
        <v>271</v>
      </c>
      <c r="R432" s="190" t="s">
        <v>279</v>
      </c>
      <c r="S432" s="191">
        <v>1940</v>
      </c>
    </row>
    <row r="433" spans="1:19" x14ac:dyDescent="0.25">
      <c r="A433" s="190" t="s">
        <v>846</v>
      </c>
      <c r="B433" s="190" t="s">
        <v>847</v>
      </c>
      <c r="C433" s="191">
        <v>2091.84</v>
      </c>
      <c r="D433" s="190" t="s">
        <v>270</v>
      </c>
      <c r="E433" s="190" t="s">
        <v>271</v>
      </c>
      <c r="F433" s="190" t="s">
        <v>272</v>
      </c>
      <c r="G433" s="190" t="s">
        <v>848</v>
      </c>
      <c r="H433" s="190" t="s">
        <v>274</v>
      </c>
      <c r="I433" s="190" t="s">
        <v>271</v>
      </c>
      <c r="J433" s="190" t="s">
        <v>271</v>
      </c>
      <c r="K433" s="190" t="s">
        <v>275</v>
      </c>
      <c r="L433" s="190" t="s">
        <v>295</v>
      </c>
      <c r="M433" s="190" t="s">
        <v>277</v>
      </c>
      <c r="N433" s="190" t="s">
        <v>296</v>
      </c>
      <c r="O433" s="190" t="s">
        <v>203</v>
      </c>
      <c r="P433" s="190" t="s">
        <v>271</v>
      </c>
      <c r="Q433" s="190" t="s">
        <v>271</v>
      </c>
      <c r="R433" s="190" t="s">
        <v>279</v>
      </c>
      <c r="S433" s="191">
        <v>1610.52</v>
      </c>
    </row>
    <row r="434" spans="1:19" x14ac:dyDescent="0.25">
      <c r="A434" s="190" t="s">
        <v>846</v>
      </c>
      <c r="B434" s="190" t="s">
        <v>847</v>
      </c>
      <c r="C434" s="191">
        <v>2091.84</v>
      </c>
      <c r="D434" s="190" t="s">
        <v>270</v>
      </c>
      <c r="E434" s="190" t="s">
        <v>271</v>
      </c>
      <c r="F434" s="190" t="s">
        <v>272</v>
      </c>
      <c r="G434" s="190" t="s">
        <v>849</v>
      </c>
      <c r="H434" s="190" t="s">
        <v>274</v>
      </c>
      <c r="I434" s="190" t="s">
        <v>271</v>
      </c>
      <c r="J434" s="190" t="s">
        <v>271</v>
      </c>
      <c r="K434" s="190" t="s">
        <v>275</v>
      </c>
      <c r="L434" s="190" t="s">
        <v>295</v>
      </c>
      <c r="M434" s="190" t="s">
        <v>277</v>
      </c>
      <c r="N434" s="190" t="s">
        <v>296</v>
      </c>
      <c r="O434" s="190" t="s">
        <v>203</v>
      </c>
      <c r="P434" s="190" t="s">
        <v>271</v>
      </c>
      <c r="Q434" s="190" t="s">
        <v>271</v>
      </c>
      <c r="R434" s="190" t="s">
        <v>279</v>
      </c>
      <c r="S434" s="191">
        <v>381.7</v>
      </c>
    </row>
    <row r="435" spans="1:19" x14ac:dyDescent="0.25">
      <c r="A435" s="190" t="s">
        <v>850</v>
      </c>
      <c r="B435" s="190" t="s">
        <v>842</v>
      </c>
      <c r="C435" s="191">
        <v>6222.99</v>
      </c>
      <c r="D435" s="190" t="s">
        <v>270</v>
      </c>
      <c r="E435" s="190" t="s">
        <v>271</v>
      </c>
      <c r="F435" s="190" t="s">
        <v>272</v>
      </c>
      <c r="G435" s="190" t="s">
        <v>273</v>
      </c>
      <c r="H435" s="190" t="s">
        <v>274</v>
      </c>
      <c r="I435" s="190" t="s">
        <v>271</v>
      </c>
      <c r="J435" s="190" t="s">
        <v>271</v>
      </c>
      <c r="K435" s="190" t="s">
        <v>275</v>
      </c>
      <c r="L435" s="190" t="s">
        <v>276</v>
      </c>
      <c r="M435" s="190" t="s">
        <v>277</v>
      </c>
      <c r="N435" s="190" t="s">
        <v>278</v>
      </c>
      <c r="O435" s="190" t="s">
        <v>59</v>
      </c>
      <c r="P435" s="190" t="s">
        <v>271</v>
      </c>
      <c r="Q435" s="190" t="s">
        <v>271</v>
      </c>
      <c r="R435" s="190" t="s">
        <v>279</v>
      </c>
      <c r="S435" s="191">
        <v>5926.66</v>
      </c>
    </row>
    <row r="436" spans="1:19" x14ac:dyDescent="0.25">
      <c r="A436" s="190" t="s">
        <v>851</v>
      </c>
      <c r="B436" s="190" t="s">
        <v>842</v>
      </c>
      <c r="C436" s="191">
        <v>15296.43</v>
      </c>
      <c r="D436" s="190" t="s">
        <v>270</v>
      </c>
      <c r="E436" s="190" t="s">
        <v>271</v>
      </c>
      <c r="F436" s="190" t="s">
        <v>272</v>
      </c>
      <c r="G436" s="190" t="s">
        <v>273</v>
      </c>
      <c r="H436" s="190" t="s">
        <v>274</v>
      </c>
      <c r="I436" s="190" t="s">
        <v>271</v>
      </c>
      <c r="J436" s="190" t="s">
        <v>271</v>
      </c>
      <c r="K436" s="190" t="s">
        <v>275</v>
      </c>
      <c r="L436" s="190" t="s">
        <v>276</v>
      </c>
      <c r="M436" s="190" t="s">
        <v>277</v>
      </c>
      <c r="N436" s="190" t="s">
        <v>278</v>
      </c>
      <c r="O436" s="190" t="s">
        <v>59</v>
      </c>
      <c r="P436" s="190" t="s">
        <v>271</v>
      </c>
      <c r="Q436" s="190" t="s">
        <v>271</v>
      </c>
      <c r="R436" s="190" t="s">
        <v>279</v>
      </c>
      <c r="S436" s="191">
        <v>13958.92</v>
      </c>
    </row>
    <row r="437" spans="1:19" x14ac:dyDescent="0.25">
      <c r="A437" s="190" t="s">
        <v>852</v>
      </c>
      <c r="B437" s="190" t="s">
        <v>842</v>
      </c>
      <c r="C437" s="191">
        <v>3020.22</v>
      </c>
      <c r="D437" s="190" t="s">
        <v>270</v>
      </c>
      <c r="E437" s="190" t="s">
        <v>271</v>
      </c>
      <c r="F437" s="190" t="s">
        <v>272</v>
      </c>
      <c r="G437" s="190" t="s">
        <v>273</v>
      </c>
      <c r="H437" s="190" t="s">
        <v>274</v>
      </c>
      <c r="I437" s="190" t="s">
        <v>271</v>
      </c>
      <c r="J437" s="190" t="s">
        <v>271</v>
      </c>
      <c r="K437" s="190" t="s">
        <v>275</v>
      </c>
      <c r="L437" s="190" t="s">
        <v>276</v>
      </c>
      <c r="M437" s="190" t="s">
        <v>277</v>
      </c>
      <c r="N437" s="190" t="s">
        <v>278</v>
      </c>
      <c r="O437" s="190" t="s">
        <v>59</v>
      </c>
      <c r="P437" s="190" t="s">
        <v>271</v>
      </c>
      <c r="Q437" s="190" t="s">
        <v>271</v>
      </c>
      <c r="R437" s="190" t="s">
        <v>279</v>
      </c>
      <c r="S437" s="191">
        <v>2876.4</v>
      </c>
    </row>
    <row r="438" spans="1:19" x14ac:dyDescent="0.25">
      <c r="A438" s="190" t="s">
        <v>853</v>
      </c>
      <c r="B438" s="190" t="s">
        <v>836</v>
      </c>
      <c r="C438" s="191">
        <v>15796.69</v>
      </c>
      <c r="D438" s="190" t="s">
        <v>270</v>
      </c>
      <c r="E438" s="190" t="s">
        <v>271</v>
      </c>
      <c r="F438" s="190" t="s">
        <v>272</v>
      </c>
      <c r="G438" s="190" t="s">
        <v>273</v>
      </c>
      <c r="H438" s="190" t="s">
        <v>274</v>
      </c>
      <c r="I438" s="190" t="s">
        <v>271</v>
      </c>
      <c r="J438" s="190" t="s">
        <v>271</v>
      </c>
      <c r="K438" s="190" t="s">
        <v>275</v>
      </c>
      <c r="L438" s="190" t="s">
        <v>276</v>
      </c>
      <c r="M438" s="190" t="s">
        <v>277</v>
      </c>
      <c r="N438" s="190" t="s">
        <v>278</v>
      </c>
      <c r="O438" s="190" t="s">
        <v>59</v>
      </c>
      <c r="P438" s="190" t="s">
        <v>271</v>
      </c>
      <c r="Q438" s="190" t="s">
        <v>271</v>
      </c>
      <c r="R438" s="190" t="s">
        <v>279</v>
      </c>
      <c r="S438" s="191">
        <v>15044.47</v>
      </c>
    </row>
    <row r="439" spans="1:19" x14ac:dyDescent="0.25">
      <c r="A439" s="190" t="s">
        <v>854</v>
      </c>
      <c r="B439" s="190" t="s">
        <v>842</v>
      </c>
      <c r="C439" s="191">
        <v>15775.3</v>
      </c>
      <c r="D439" s="190" t="s">
        <v>270</v>
      </c>
      <c r="E439" s="190" t="s">
        <v>271</v>
      </c>
      <c r="F439" s="190" t="s">
        <v>272</v>
      </c>
      <c r="G439" s="190" t="s">
        <v>273</v>
      </c>
      <c r="H439" s="190" t="s">
        <v>274</v>
      </c>
      <c r="I439" s="190" t="s">
        <v>271</v>
      </c>
      <c r="J439" s="190" t="s">
        <v>271</v>
      </c>
      <c r="K439" s="190" t="s">
        <v>275</v>
      </c>
      <c r="L439" s="190" t="s">
        <v>276</v>
      </c>
      <c r="M439" s="190" t="s">
        <v>277</v>
      </c>
      <c r="N439" s="190" t="s">
        <v>278</v>
      </c>
      <c r="O439" s="190" t="s">
        <v>59</v>
      </c>
      <c r="P439" s="190" t="s">
        <v>271</v>
      </c>
      <c r="Q439" s="190" t="s">
        <v>271</v>
      </c>
      <c r="R439" s="190" t="s">
        <v>279</v>
      </c>
      <c r="S439" s="191">
        <v>14572.26</v>
      </c>
    </row>
    <row r="440" spans="1:19" x14ac:dyDescent="0.25">
      <c r="A440" s="190" t="s">
        <v>855</v>
      </c>
      <c r="B440" s="190" t="s">
        <v>842</v>
      </c>
      <c r="C440" s="191">
        <v>15333.26</v>
      </c>
      <c r="D440" s="190" t="s">
        <v>270</v>
      </c>
      <c r="E440" s="190" t="s">
        <v>271</v>
      </c>
      <c r="F440" s="190" t="s">
        <v>272</v>
      </c>
      <c r="G440" s="190" t="s">
        <v>273</v>
      </c>
      <c r="H440" s="190" t="s">
        <v>274</v>
      </c>
      <c r="I440" s="190" t="s">
        <v>271</v>
      </c>
      <c r="J440" s="190" t="s">
        <v>271</v>
      </c>
      <c r="K440" s="190" t="s">
        <v>275</v>
      </c>
      <c r="L440" s="190" t="s">
        <v>276</v>
      </c>
      <c r="M440" s="190" t="s">
        <v>277</v>
      </c>
      <c r="N440" s="190" t="s">
        <v>278</v>
      </c>
      <c r="O440" s="190" t="s">
        <v>59</v>
      </c>
      <c r="P440" s="190" t="s">
        <v>271</v>
      </c>
      <c r="Q440" s="190" t="s">
        <v>271</v>
      </c>
      <c r="R440" s="190" t="s">
        <v>279</v>
      </c>
      <c r="S440" s="191">
        <v>14603.1</v>
      </c>
    </row>
    <row r="441" spans="1:19" x14ac:dyDescent="0.25">
      <c r="A441" s="190" t="s">
        <v>856</v>
      </c>
      <c r="B441" s="190" t="s">
        <v>857</v>
      </c>
      <c r="C441" s="191">
        <v>6222.99</v>
      </c>
      <c r="D441" s="190" t="s">
        <v>270</v>
      </c>
      <c r="E441" s="190" t="s">
        <v>271</v>
      </c>
      <c r="F441" s="190" t="s">
        <v>272</v>
      </c>
      <c r="G441" s="190" t="s">
        <v>273</v>
      </c>
      <c r="H441" s="190" t="s">
        <v>274</v>
      </c>
      <c r="I441" s="190" t="s">
        <v>271</v>
      </c>
      <c r="J441" s="190" t="s">
        <v>271</v>
      </c>
      <c r="K441" s="190" t="s">
        <v>275</v>
      </c>
      <c r="L441" s="190" t="s">
        <v>276</v>
      </c>
      <c r="M441" s="190" t="s">
        <v>277</v>
      </c>
      <c r="N441" s="190" t="s">
        <v>278</v>
      </c>
      <c r="O441" s="190" t="s">
        <v>59</v>
      </c>
      <c r="P441" s="190" t="s">
        <v>271</v>
      </c>
      <c r="Q441" s="190" t="s">
        <v>271</v>
      </c>
      <c r="R441" s="190" t="s">
        <v>279</v>
      </c>
      <c r="S441" s="191">
        <v>5926.66</v>
      </c>
    </row>
    <row r="442" spans="1:19" x14ac:dyDescent="0.25">
      <c r="A442" s="190" t="s">
        <v>858</v>
      </c>
      <c r="B442" s="190" t="s">
        <v>857</v>
      </c>
      <c r="C442" s="191">
        <v>28027.360000000001</v>
      </c>
      <c r="D442" s="190" t="s">
        <v>270</v>
      </c>
      <c r="E442" s="190" t="s">
        <v>271</v>
      </c>
      <c r="F442" s="190" t="s">
        <v>272</v>
      </c>
      <c r="G442" s="190" t="s">
        <v>273</v>
      </c>
      <c r="H442" s="190" t="s">
        <v>274</v>
      </c>
      <c r="I442" s="190" t="s">
        <v>271</v>
      </c>
      <c r="J442" s="190" t="s">
        <v>271</v>
      </c>
      <c r="K442" s="190" t="s">
        <v>275</v>
      </c>
      <c r="L442" s="190" t="s">
        <v>276</v>
      </c>
      <c r="M442" s="190" t="s">
        <v>277</v>
      </c>
      <c r="N442" s="190" t="s">
        <v>278</v>
      </c>
      <c r="O442" s="190" t="s">
        <v>59</v>
      </c>
      <c r="P442" s="190" t="s">
        <v>271</v>
      </c>
      <c r="Q442" s="190" t="s">
        <v>271</v>
      </c>
      <c r="R442" s="190" t="s">
        <v>279</v>
      </c>
      <c r="S442" s="191">
        <v>26692.720000000001</v>
      </c>
    </row>
    <row r="443" spans="1:19" x14ac:dyDescent="0.25">
      <c r="A443" s="190" t="s">
        <v>859</v>
      </c>
      <c r="B443" s="190" t="s">
        <v>857</v>
      </c>
      <c r="C443" s="191">
        <v>7145.84</v>
      </c>
      <c r="D443" s="190" t="s">
        <v>270</v>
      </c>
      <c r="E443" s="190" t="s">
        <v>271</v>
      </c>
      <c r="F443" s="190" t="s">
        <v>272</v>
      </c>
      <c r="G443" s="190" t="s">
        <v>273</v>
      </c>
      <c r="H443" s="190" t="s">
        <v>274</v>
      </c>
      <c r="I443" s="190" t="s">
        <v>271</v>
      </c>
      <c r="J443" s="190" t="s">
        <v>271</v>
      </c>
      <c r="K443" s="190" t="s">
        <v>275</v>
      </c>
      <c r="L443" s="190" t="s">
        <v>276</v>
      </c>
      <c r="M443" s="190" t="s">
        <v>277</v>
      </c>
      <c r="N443" s="190" t="s">
        <v>278</v>
      </c>
      <c r="O443" s="190" t="s">
        <v>59</v>
      </c>
      <c r="P443" s="190" t="s">
        <v>271</v>
      </c>
      <c r="Q443" s="190" t="s">
        <v>271</v>
      </c>
      <c r="R443" s="190" t="s">
        <v>279</v>
      </c>
      <c r="S443" s="191">
        <v>6805.56</v>
      </c>
    </row>
    <row r="444" spans="1:19" x14ac:dyDescent="0.25">
      <c r="A444" s="190" t="s">
        <v>860</v>
      </c>
      <c r="B444" s="190" t="s">
        <v>857</v>
      </c>
      <c r="C444" s="191">
        <v>18165.72</v>
      </c>
      <c r="D444" s="190" t="s">
        <v>270</v>
      </c>
      <c r="E444" s="190" t="s">
        <v>271</v>
      </c>
      <c r="F444" s="190" t="s">
        <v>272</v>
      </c>
      <c r="G444" s="190" t="s">
        <v>273</v>
      </c>
      <c r="H444" s="190" t="s">
        <v>274</v>
      </c>
      <c r="I444" s="190" t="s">
        <v>271</v>
      </c>
      <c r="J444" s="190" t="s">
        <v>271</v>
      </c>
      <c r="K444" s="190" t="s">
        <v>275</v>
      </c>
      <c r="L444" s="190" t="s">
        <v>276</v>
      </c>
      <c r="M444" s="190" t="s">
        <v>277</v>
      </c>
      <c r="N444" s="190" t="s">
        <v>278</v>
      </c>
      <c r="O444" s="190" t="s">
        <v>59</v>
      </c>
      <c r="P444" s="190" t="s">
        <v>271</v>
      </c>
      <c r="Q444" s="190" t="s">
        <v>271</v>
      </c>
      <c r="R444" s="190" t="s">
        <v>279</v>
      </c>
      <c r="S444" s="191">
        <v>16627.009999999998</v>
      </c>
    </row>
    <row r="445" spans="1:19" x14ac:dyDescent="0.25">
      <c r="A445" s="190" t="s">
        <v>861</v>
      </c>
      <c r="B445" s="190" t="s">
        <v>836</v>
      </c>
      <c r="C445" s="191">
        <v>6222.99</v>
      </c>
      <c r="D445" s="190" t="s">
        <v>270</v>
      </c>
      <c r="E445" s="190" t="s">
        <v>271</v>
      </c>
      <c r="F445" s="190" t="s">
        <v>272</v>
      </c>
      <c r="G445" s="190" t="s">
        <v>273</v>
      </c>
      <c r="H445" s="190" t="s">
        <v>274</v>
      </c>
      <c r="I445" s="190" t="s">
        <v>271</v>
      </c>
      <c r="J445" s="190" t="s">
        <v>271</v>
      </c>
      <c r="K445" s="190" t="s">
        <v>275</v>
      </c>
      <c r="L445" s="190" t="s">
        <v>276</v>
      </c>
      <c r="M445" s="190" t="s">
        <v>277</v>
      </c>
      <c r="N445" s="190" t="s">
        <v>278</v>
      </c>
      <c r="O445" s="190" t="s">
        <v>59</v>
      </c>
      <c r="P445" s="190" t="s">
        <v>271</v>
      </c>
      <c r="Q445" s="190" t="s">
        <v>271</v>
      </c>
      <c r="R445" s="190" t="s">
        <v>279</v>
      </c>
      <c r="S445" s="191">
        <v>5926.66</v>
      </c>
    </row>
    <row r="446" spans="1:19" x14ac:dyDescent="0.25">
      <c r="A446" s="190" t="s">
        <v>862</v>
      </c>
      <c r="B446" s="190" t="s">
        <v>836</v>
      </c>
      <c r="C446" s="191">
        <v>17263.580000000002</v>
      </c>
      <c r="D446" s="190" t="s">
        <v>270</v>
      </c>
      <c r="E446" s="190" t="s">
        <v>271</v>
      </c>
      <c r="F446" s="190" t="s">
        <v>272</v>
      </c>
      <c r="G446" s="190" t="s">
        <v>273</v>
      </c>
      <c r="H446" s="190" t="s">
        <v>274</v>
      </c>
      <c r="I446" s="190" t="s">
        <v>271</v>
      </c>
      <c r="J446" s="190" t="s">
        <v>271</v>
      </c>
      <c r="K446" s="190" t="s">
        <v>275</v>
      </c>
      <c r="L446" s="190" t="s">
        <v>276</v>
      </c>
      <c r="M446" s="190" t="s">
        <v>277</v>
      </c>
      <c r="N446" s="190" t="s">
        <v>278</v>
      </c>
      <c r="O446" s="190" t="s">
        <v>59</v>
      </c>
      <c r="P446" s="190" t="s">
        <v>271</v>
      </c>
      <c r="Q446" s="190" t="s">
        <v>271</v>
      </c>
      <c r="R446" s="190" t="s">
        <v>279</v>
      </c>
      <c r="S446" s="191">
        <v>16441.5</v>
      </c>
    </row>
    <row r="447" spans="1:19" x14ac:dyDescent="0.25">
      <c r="A447" s="190" t="s">
        <v>863</v>
      </c>
      <c r="B447" s="190" t="s">
        <v>836</v>
      </c>
      <c r="C447" s="191">
        <v>522.16</v>
      </c>
      <c r="D447" s="190" t="s">
        <v>270</v>
      </c>
      <c r="E447" s="190" t="s">
        <v>271</v>
      </c>
      <c r="F447" s="190" t="s">
        <v>272</v>
      </c>
      <c r="G447" s="190" t="s">
        <v>273</v>
      </c>
      <c r="H447" s="190" t="s">
        <v>274</v>
      </c>
      <c r="I447" s="190" t="s">
        <v>271</v>
      </c>
      <c r="J447" s="190" t="s">
        <v>271</v>
      </c>
      <c r="K447" s="190" t="s">
        <v>275</v>
      </c>
      <c r="L447" s="190" t="s">
        <v>276</v>
      </c>
      <c r="M447" s="190" t="s">
        <v>277</v>
      </c>
      <c r="N447" s="190" t="s">
        <v>278</v>
      </c>
      <c r="O447" s="190" t="s">
        <v>59</v>
      </c>
      <c r="P447" s="190" t="s">
        <v>271</v>
      </c>
      <c r="Q447" s="190" t="s">
        <v>271</v>
      </c>
      <c r="R447" s="190" t="s">
        <v>279</v>
      </c>
      <c r="S447" s="191">
        <v>456.3</v>
      </c>
    </row>
    <row r="448" spans="1:19" x14ac:dyDescent="0.25">
      <c r="A448" s="190" t="s">
        <v>864</v>
      </c>
      <c r="B448" s="190" t="s">
        <v>865</v>
      </c>
      <c r="C448" s="191">
        <v>721.88</v>
      </c>
      <c r="D448" s="190" t="s">
        <v>270</v>
      </c>
      <c r="E448" s="190" t="s">
        <v>271</v>
      </c>
      <c r="F448" s="190" t="s">
        <v>272</v>
      </c>
      <c r="G448" s="190" t="s">
        <v>866</v>
      </c>
      <c r="H448" s="190" t="s">
        <v>274</v>
      </c>
      <c r="I448" s="190" t="s">
        <v>271</v>
      </c>
      <c r="J448" s="190" t="s">
        <v>271</v>
      </c>
      <c r="K448" s="190" t="s">
        <v>275</v>
      </c>
      <c r="L448" s="190" t="s">
        <v>295</v>
      </c>
      <c r="M448" s="190" t="s">
        <v>277</v>
      </c>
      <c r="N448" s="190" t="s">
        <v>296</v>
      </c>
      <c r="O448" s="190" t="s">
        <v>203</v>
      </c>
      <c r="P448" s="190" t="s">
        <v>271</v>
      </c>
      <c r="Q448" s="190" t="s">
        <v>271</v>
      </c>
      <c r="R448" s="190" t="s">
        <v>279</v>
      </c>
      <c r="S448" s="191">
        <v>687.5</v>
      </c>
    </row>
    <row r="449" spans="1:19" x14ac:dyDescent="0.25">
      <c r="A449" s="190" t="s">
        <v>867</v>
      </c>
      <c r="B449" s="190" t="s">
        <v>868</v>
      </c>
      <c r="C449" s="191">
        <v>6894.15</v>
      </c>
      <c r="D449" s="190" t="s">
        <v>270</v>
      </c>
      <c r="E449" s="190" t="s">
        <v>271</v>
      </c>
      <c r="F449" s="190" t="s">
        <v>272</v>
      </c>
      <c r="G449" s="190" t="s">
        <v>273</v>
      </c>
      <c r="H449" s="190" t="s">
        <v>274</v>
      </c>
      <c r="I449" s="190" t="s">
        <v>271</v>
      </c>
      <c r="J449" s="190" t="s">
        <v>271</v>
      </c>
      <c r="K449" s="190" t="s">
        <v>275</v>
      </c>
      <c r="L449" s="190" t="s">
        <v>276</v>
      </c>
      <c r="M449" s="190" t="s">
        <v>277</v>
      </c>
      <c r="N449" s="190" t="s">
        <v>278</v>
      </c>
      <c r="O449" s="190" t="s">
        <v>59</v>
      </c>
      <c r="P449" s="190" t="s">
        <v>271</v>
      </c>
      <c r="Q449" s="190" t="s">
        <v>271</v>
      </c>
      <c r="R449" s="190" t="s">
        <v>279</v>
      </c>
      <c r="S449" s="191">
        <v>6565.86</v>
      </c>
    </row>
    <row r="450" spans="1:19" x14ac:dyDescent="0.25">
      <c r="A450" s="190" t="s">
        <v>869</v>
      </c>
      <c r="B450" s="190" t="s">
        <v>868</v>
      </c>
      <c r="C450" s="191">
        <v>14939.32</v>
      </c>
      <c r="D450" s="190" t="s">
        <v>270</v>
      </c>
      <c r="E450" s="190" t="s">
        <v>271</v>
      </c>
      <c r="F450" s="190" t="s">
        <v>272</v>
      </c>
      <c r="G450" s="190" t="s">
        <v>273</v>
      </c>
      <c r="H450" s="190" t="s">
        <v>274</v>
      </c>
      <c r="I450" s="190" t="s">
        <v>271</v>
      </c>
      <c r="J450" s="190" t="s">
        <v>271</v>
      </c>
      <c r="K450" s="190" t="s">
        <v>275</v>
      </c>
      <c r="L450" s="190" t="s">
        <v>276</v>
      </c>
      <c r="M450" s="190" t="s">
        <v>277</v>
      </c>
      <c r="N450" s="190" t="s">
        <v>278</v>
      </c>
      <c r="O450" s="190" t="s">
        <v>59</v>
      </c>
      <c r="P450" s="190" t="s">
        <v>271</v>
      </c>
      <c r="Q450" s="190" t="s">
        <v>271</v>
      </c>
      <c r="R450" s="190" t="s">
        <v>279</v>
      </c>
      <c r="S450" s="191">
        <v>14227.92</v>
      </c>
    </row>
    <row r="451" spans="1:19" x14ac:dyDescent="0.25">
      <c r="A451" s="190" t="s">
        <v>870</v>
      </c>
      <c r="B451" s="190" t="s">
        <v>868</v>
      </c>
      <c r="C451" s="191">
        <v>3691.38</v>
      </c>
      <c r="D451" s="190" t="s">
        <v>270</v>
      </c>
      <c r="E451" s="190" t="s">
        <v>271</v>
      </c>
      <c r="F451" s="190" t="s">
        <v>272</v>
      </c>
      <c r="G451" s="190" t="s">
        <v>273</v>
      </c>
      <c r="H451" s="190" t="s">
        <v>274</v>
      </c>
      <c r="I451" s="190" t="s">
        <v>271</v>
      </c>
      <c r="J451" s="190" t="s">
        <v>271</v>
      </c>
      <c r="K451" s="190" t="s">
        <v>275</v>
      </c>
      <c r="L451" s="190" t="s">
        <v>276</v>
      </c>
      <c r="M451" s="190" t="s">
        <v>277</v>
      </c>
      <c r="N451" s="190" t="s">
        <v>278</v>
      </c>
      <c r="O451" s="190" t="s">
        <v>59</v>
      </c>
      <c r="P451" s="190" t="s">
        <v>271</v>
      </c>
      <c r="Q451" s="190" t="s">
        <v>271</v>
      </c>
      <c r="R451" s="190" t="s">
        <v>279</v>
      </c>
      <c r="S451" s="191">
        <v>3515.6</v>
      </c>
    </row>
    <row r="452" spans="1:19" x14ac:dyDescent="0.25">
      <c r="A452" s="190" t="s">
        <v>871</v>
      </c>
      <c r="B452" s="190" t="s">
        <v>868</v>
      </c>
      <c r="C452" s="191">
        <v>11188.83</v>
      </c>
      <c r="D452" s="190" t="s">
        <v>270</v>
      </c>
      <c r="E452" s="190" t="s">
        <v>271</v>
      </c>
      <c r="F452" s="190" t="s">
        <v>272</v>
      </c>
      <c r="G452" s="190" t="s">
        <v>273</v>
      </c>
      <c r="H452" s="190" t="s">
        <v>274</v>
      </c>
      <c r="I452" s="190" t="s">
        <v>271</v>
      </c>
      <c r="J452" s="190" t="s">
        <v>271</v>
      </c>
      <c r="K452" s="190" t="s">
        <v>275</v>
      </c>
      <c r="L452" s="190" t="s">
        <v>276</v>
      </c>
      <c r="M452" s="190" t="s">
        <v>277</v>
      </c>
      <c r="N452" s="190" t="s">
        <v>278</v>
      </c>
      <c r="O452" s="190" t="s">
        <v>59</v>
      </c>
      <c r="P452" s="190" t="s">
        <v>271</v>
      </c>
      <c r="Q452" s="190" t="s">
        <v>271</v>
      </c>
      <c r="R452" s="190" t="s">
        <v>279</v>
      </c>
      <c r="S452" s="191">
        <v>10656.03</v>
      </c>
    </row>
    <row r="453" spans="1:19" x14ac:dyDescent="0.25">
      <c r="A453" s="190" t="s">
        <v>872</v>
      </c>
      <c r="B453" s="190" t="s">
        <v>868</v>
      </c>
      <c r="C453" s="191">
        <v>10869.27</v>
      </c>
      <c r="D453" s="190" t="s">
        <v>270</v>
      </c>
      <c r="E453" s="190" t="s">
        <v>271</v>
      </c>
      <c r="F453" s="190" t="s">
        <v>272</v>
      </c>
      <c r="G453" s="190" t="s">
        <v>273</v>
      </c>
      <c r="H453" s="190" t="s">
        <v>274</v>
      </c>
      <c r="I453" s="190" t="s">
        <v>271</v>
      </c>
      <c r="J453" s="190" t="s">
        <v>271</v>
      </c>
      <c r="K453" s="190" t="s">
        <v>275</v>
      </c>
      <c r="L453" s="190" t="s">
        <v>276</v>
      </c>
      <c r="M453" s="190" t="s">
        <v>277</v>
      </c>
      <c r="N453" s="190" t="s">
        <v>278</v>
      </c>
      <c r="O453" s="190" t="s">
        <v>59</v>
      </c>
      <c r="P453" s="190" t="s">
        <v>271</v>
      </c>
      <c r="Q453" s="190" t="s">
        <v>271</v>
      </c>
      <c r="R453" s="190" t="s">
        <v>279</v>
      </c>
      <c r="S453" s="191">
        <v>10351.69</v>
      </c>
    </row>
    <row r="454" spans="1:19" x14ac:dyDescent="0.25">
      <c r="A454" s="190" t="s">
        <v>873</v>
      </c>
      <c r="B454" s="190" t="s">
        <v>868</v>
      </c>
      <c r="C454" s="191">
        <v>11521.44</v>
      </c>
      <c r="D454" s="190" t="s">
        <v>270</v>
      </c>
      <c r="E454" s="190" t="s">
        <v>271</v>
      </c>
      <c r="F454" s="190" t="s">
        <v>272</v>
      </c>
      <c r="G454" s="190" t="s">
        <v>273</v>
      </c>
      <c r="H454" s="190" t="s">
        <v>274</v>
      </c>
      <c r="I454" s="190" t="s">
        <v>271</v>
      </c>
      <c r="J454" s="190" t="s">
        <v>271</v>
      </c>
      <c r="K454" s="190" t="s">
        <v>275</v>
      </c>
      <c r="L454" s="190" t="s">
        <v>276</v>
      </c>
      <c r="M454" s="190" t="s">
        <v>277</v>
      </c>
      <c r="N454" s="190" t="s">
        <v>278</v>
      </c>
      <c r="O454" s="190" t="s">
        <v>59</v>
      </c>
      <c r="P454" s="190" t="s">
        <v>271</v>
      </c>
      <c r="Q454" s="190" t="s">
        <v>271</v>
      </c>
      <c r="R454" s="190" t="s">
        <v>279</v>
      </c>
      <c r="S454" s="191">
        <v>10972.8</v>
      </c>
    </row>
    <row r="455" spans="1:19" x14ac:dyDescent="0.25">
      <c r="A455" s="190" t="s">
        <v>874</v>
      </c>
      <c r="B455" s="190" t="s">
        <v>875</v>
      </c>
      <c r="C455" s="191">
        <v>2280.89</v>
      </c>
      <c r="D455" s="190" t="s">
        <v>270</v>
      </c>
      <c r="E455" s="190" t="s">
        <v>271</v>
      </c>
      <c r="F455" s="190" t="s">
        <v>272</v>
      </c>
      <c r="G455" s="190" t="s">
        <v>876</v>
      </c>
      <c r="H455" s="190" t="s">
        <v>274</v>
      </c>
      <c r="I455" s="190" t="s">
        <v>271</v>
      </c>
      <c r="J455" s="190" t="s">
        <v>271</v>
      </c>
      <c r="K455" s="190" t="s">
        <v>275</v>
      </c>
      <c r="L455" s="190" t="s">
        <v>276</v>
      </c>
      <c r="M455" s="190" t="s">
        <v>277</v>
      </c>
      <c r="N455" s="190" t="s">
        <v>278</v>
      </c>
      <c r="O455" s="190" t="s">
        <v>59</v>
      </c>
      <c r="P455" s="190" t="s">
        <v>271</v>
      </c>
      <c r="Q455" s="190" t="s">
        <v>271</v>
      </c>
      <c r="R455" s="190" t="s">
        <v>279</v>
      </c>
      <c r="S455" s="191">
        <v>2172.2800000000002</v>
      </c>
    </row>
    <row r="456" spans="1:19" x14ac:dyDescent="0.25">
      <c r="A456" s="190" t="s">
        <v>877</v>
      </c>
      <c r="B456" s="190" t="s">
        <v>875</v>
      </c>
      <c r="C456" s="191">
        <v>4919.78</v>
      </c>
      <c r="D456" s="190" t="s">
        <v>270</v>
      </c>
      <c r="E456" s="190" t="s">
        <v>271</v>
      </c>
      <c r="F456" s="190" t="s">
        <v>272</v>
      </c>
      <c r="G456" s="190" t="s">
        <v>273</v>
      </c>
      <c r="H456" s="190" t="s">
        <v>274</v>
      </c>
      <c r="I456" s="190" t="s">
        <v>271</v>
      </c>
      <c r="J456" s="190" t="s">
        <v>271</v>
      </c>
      <c r="K456" s="190" t="s">
        <v>275</v>
      </c>
      <c r="L456" s="190" t="s">
        <v>276</v>
      </c>
      <c r="M456" s="190" t="s">
        <v>277</v>
      </c>
      <c r="N456" s="190" t="s">
        <v>278</v>
      </c>
      <c r="O456" s="190" t="s">
        <v>59</v>
      </c>
      <c r="P456" s="190" t="s">
        <v>271</v>
      </c>
      <c r="Q456" s="190" t="s">
        <v>271</v>
      </c>
      <c r="R456" s="190" t="s">
        <v>279</v>
      </c>
      <c r="S456" s="191">
        <v>4685.5</v>
      </c>
    </row>
    <row r="457" spans="1:19" x14ac:dyDescent="0.25">
      <c r="A457" s="190" t="s">
        <v>878</v>
      </c>
      <c r="B457" s="190" t="s">
        <v>875</v>
      </c>
      <c r="C457" s="191">
        <v>23367.24</v>
      </c>
      <c r="D457" s="190" t="s">
        <v>270</v>
      </c>
      <c r="E457" s="190" t="s">
        <v>271</v>
      </c>
      <c r="F457" s="190" t="s">
        <v>272</v>
      </c>
      <c r="G457" s="190" t="s">
        <v>273</v>
      </c>
      <c r="H457" s="190" t="s">
        <v>274</v>
      </c>
      <c r="I457" s="190" t="s">
        <v>271</v>
      </c>
      <c r="J457" s="190" t="s">
        <v>271</v>
      </c>
      <c r="K457" s="190" t="s">
        <v>275</v>
      </c>
      <c r="L457" s="190" t="s">
        <v>276</v>
      </c>
      <c r="M457" s="190" t="s">
        <v>277</v>
      </c>
      <c r="N457" s="190" t="s">
        <v>278</v>
      </c>
      <c r="O457" s="190" t="s">
        <v>59</v>
      </c>
      <c r="P457" s="190" t="s">
        <v>271</v>
      </c>
      <c r="Q457" s="190" t="s">
        <v>271</v>
      </c>
      <c r="R457" s="190" t="s">
        <v>279</v>
      </c>
      <c r="S457" s="191">
        <v>21441.63</v>
      </c>
    </row>
    <row r="458" spans="1:19" x14ac:dyDescent="0.25">
      <c r="A458" s="190" t="s">
        <v>879</v>
      </c>
      <c r="B458" s="190" t="s">
        <v>880</v>
      </c>
      <c r="C458" s="191">
        <v>7259.6</v>
      </c>
      <c r="D458" s="190" t="s">
        <v>270</v>
      </c>
      <c r="E458" s="190" t="s">
        <v>271</v>
      </c>
      <c r="F458" s="190" t="s">
        <v>272</v>
      </c>
      <c r="G458" s="190" t="s">
        <v>273</v>
      </c>
      <c r="H458" s="190" t="s">
        <v>274</v>
      </c>
      <c r="I458" s="190" t="s">
        <v>271</v>
      </c>
      <c r="J458" s="190" t="s">
        <v>271</v>
      </c>
      <c r="K458" s="190" t="s">
        <v>275</v>
      </c>
      <c r="L458" s="190" t="s">
        <v>276</v>
      </c>
      <c r="M458" s="190" t="s">
        <v>277</v>
      </c>
      <c r="N458" s="190" t="s">
        <v>278</v>
      </c>
      <c r="O458" s="190" t="s">
        <v>59</v>
      </c>
      <c r="P458" s="190" t="s">
        <v>271</v>
      </c>
      <c r="Q458" s="190" t="s">
        <v>271</v>
      </c>
      <c r="R458" s="190" t="s">
        <v>279</v>
      </c>
      <c r="S458" s="191">
        <v>6913.9</v>
      </c>
    </row>
    <row r="459" spans="1:19" x14ac:dyDescent="0.25">
      <c r="A459" s="190" t="s">
        <v>881</v>
      </c>
      <c r="B459" s="190" t="s">
        <v>880</v>
      </c>
      <c r="C459" s="191">
        <v>13369.12</v>
      </c>
      <c r="D459" s="190" t="s">
        <v>270</v>
      </c>
      <c r="E459" s="190" t="s">
        <v>271</v>
      </c>
      <c r="F459" s="190" t="s">
        <v>272</v>
      </c>
      <c r="G459" s="190" t="s">
        <v>273</v>
      </c>
      <c r="H459" s="190" t="s">
        <v>274</v>
      </c>
      <c r="I459" s="190" t="s">
        <v>271</v>
      </c>
      <c r="J459" s="190" t="s">
        <v>271</v>
      </c>
      <c r="K459" s="190" t="s">
        <v>275</v>
      </c>
      <c r="L459" s="190" t="s">
        <v>276</v>
      </c>
      <c r="M459" s="190" t="s">
        <v>277</v>
      </c>
      <c r="N459" s="190" t="s">
        <v>278</v>
      </c>
      <c r="O459" s="190" t="s">
        <v>59</v>
      </c>
      <c r="P459" s="190" t="s">
        <v>271</v>
      </c>
      <c r="Q459" s="190" t="s">
        <v>271</v>
      </c>
      <c r="R459" s="190" t="s">
        <v>279</v>
      </c>
      <c r="S459" s="191">
        <v>12232.26</v>
      </c>
    </row>
    <row r="460" spans="1:19" x14ac:dyDescent="0.25">
      <c r="A460" s="190" t="s">
        <v>882</v>
      </c>
      <c r="B460" s="190" t="s">
        <v>883</v>
      </c>
      <c r="C460" s="191">
        <v>3069.91</v>
      </c>
      <c r="D460" s="190" t="s">
        <v>270</v>
      </c>
      <c r="E460" s="190" t="s">
        <v>271</v>
      </c>
      <c r="F460" s="190" t="s">
        <v>272</v>
      </c>
      <c r="G460" s="190" t="s">
        <v>884</v>
      </c>
      <c r="H460" s="190" t="s">
        <v>274</v>
      </c>
      <c r="I460" s="190" t="s">
        <v>271</v>
      </c>
      <c r="J460" s="190" t="s">
        <v>271</v>
      </c>
      <c r="K460" s="190" t="s">
        <v>275</v>
      </c>
      <c r="L460" s="190" t="s">
        <v>276</v>
      </c>
      <c r="M460" s="190" t="s">
        <v>277</v>
      </c>
      <c r="N460" s="190" t="s">
        <v>278</v>
      </c>
      <c r="O460" s="190" t="s">
        <v>59</v>
      </c>
      <c r="P460" s="190" t="s">
        <v>271</v>
      </c>
      <c r="Q460" s="190" t="s">
        <v>271</v>
      </c>
      <c r="R460" s="190" t="s">
        <v>279</v>
      </c>
      <c r="S460" s="191">
        <v>1981.52</v>
      </c>
    </row>
    <row r="461" spans="1:19" x14ac:dyDescent="0.25">
      <c r="A461" s="190" t="s">
        <v>882</v>
      </c>
      <c r="B461" s="190" t="s">
        <v>883</v>
      </c>
      <c r="C461" s="191">
        <v>3069.91</v>
      </c>
      <c r="D461" s="190" t="s">
        <v>270</v>
      </c>
      <c r="E461" s="190" t="s">
        <v>271</v>
      </c>
      <c r="F461" s="190" t="s">
        <v>272</v>
      </c>
      <c r="G461" s="190" t="s">
        <v>885</v>
      </c>
      <c r="H461" s="190" t="s">
        <v>274</v>
      </c>
      <c r="I461" s="190" t="s">
        <v>271</v>
      </c>
      <c r="J461" s="190" t="s">
        <v>271</v>
      </c>
      <c r="K461" s="190" t="s">
        <v>275</v>
      </c>
      <c r="L461" s="190" t="s">
        <v>276</v>
      </c>
      <c r="M461" s="190" t="s">
        <v>277</v>
      </c>
      <c r="N461" s="190" t="s">
        <v>278</v>
      </c>
      <c r="O461" s="190" t="s">
        <v>59</v>
      </c>
      <c r="P461" s="190" t="s">
        <v>271</v>
      </c>
      <c r="Q461" s="190" t="s">
        <v>271</v>
      </c>
      <c r="R461" s="190" t="s">
        <v>279</v>
      </c>
      <c r="S461" s="191">
        <v>942.2</v>
      </c>
    </row>
    <row r="462" spans="1:19" x14ac:dyDescent="0.25">
      <c r="A462" s="190" t="s">
        <v>886</v>
      </c>
      <c r="B462" s="190" t="s">
        <v>883</v>
      </c>
      <c r="C462" s="191">
        <v>2709.95</v>
      </c>
      <c r="D462" s="190" t="s">
        <v>270</v>
      </c>
      <c r="E462" s="190" t="s">
        <v>271</v>
      </c>
      <c r="F462" s="190" t="s">
        <v>272</v>
      </c>
      <c r="G462" s="190" t="s">
        <v>887</v>
      </c>
      <c r="H462" s="190" t="s">
        <v>274</v>
      </c>
      <c r="I462" s="190" t="s">
        <v>271</v>
      </c>
      <c r="J462" s="190" t="s">
        <v>271</v>
      </c>
      <c r="K462" s="190" t="s">
        <v>275</v>
      </c>
      <c r="L462" s="190" t="s">
        <v>276</v>
      </c>
      <c r="M462" s="190" t="s">
        <v>277</v>
      </c>
      <c r="N462" s="190" t="s">
        <v>278</v>
      </c>
      <c r="O462" s="190" t="s">
        <v>59</v>
      </c>
      <c r="P462" s="190" t="s">
        <v>271</v>
      </c>
      <c r="Q462" s="190" t="s">
        <v>271</v>
      </c>
      <c r="R462" s="190" t="s">
        <v>279</v>
      </c>
      <c r="S462" s="191">
        <v>1843.5</v>
      </c>
    </row>
    <row r="463" spans="1:19" x14ac:dyDescent="0.25">
      <c r="A463" s="190" t="s">
        <v>886</v>
      </c>
      <c r="B463" s="190" t="s">
        <v>883</v>
      </c>
      <c r="C463" s="191">
        <v>2709.95</v>
      </c>
      <c r="D463" s="190" t="s">
        <v>270</v>
      </c>
      <c r="E463" s="190" t="s">
        <v>271</v>
      </c>
      <c r="F463" s="190" t="s">
        <v>272</v>
      </c>
      <c r="G463" s="190" t="s">
        <v>888</v>
      </c>
      <c r="H463" s="190" t="s">
        <v>274</v>
      </c>
      <c r="I463" s="190" t="s">
        <v>271</v>
      </c>
      <c r="J463" s="190" t="s">
        <v>271</v>
      </c>
      <c r="K463" s="190" t="s">
        <v>275</v>
      </c>
      <c r="L463" s="190" t="s">
        <v>276</v>
      </c>
      <c r="M463" s="190" t="s">
        <v>277</v>
      </c>
      <c r="N463" s="190" t="s">
        <v>278</v>
      </c>
      <c r="O463" s="190" t="s">
        <v>59</v>
      </c>
      <c r="P463" s="190" t="s">
        <v>271</v>
      </c>
      <c r="Q463" s="190" t="s">
        <v>271</v>
      </c>
      <c r="R463" s="190" t="s">
        <v>279</v>
      </c>
      <c r="S463" s="191">
        <v>737.4</v>
      </c>
    </row>
    <row r="464" spans="1:19" x14ac:dyDescent="0.25">
      <c r="A464" s="190" t="s">
        <v>889</v>
      </c>
      <c r="B464" s="190" t="s">
        <v>883</v>
      </c>
      <c r="C464" s="191">
        <v>3992.05</v>
      </c>
      <c r="D464" s="190" t="s">
        <v>270</v>
      </c>
      <c r="E464" s="190" t="s">
        <v>271</v>
      </c>
      <c r="F464" s="190" t="s">
        <v>272</v>
      </c>
      <c r="G464" s="190" t="s">
        <v>890</v>
      </c>
      <c r="H464" s="190" t="s">
        <v>274</v>
      </c>
      <c r="I464" s="190" t="s">
        <v>271</v>
      </c>
      <c r="J464" s="190" t="s">
        <v>271</v>
      </c>
      <c r="K464" s="190" t="s">
        <v>275</v>
      </c>
      <c r="L464" s="190" t="s">
        <v>316</v>
      </c>
      <c r="M464" s="190" t="s">
        <v>277</v>
      </c>
      <c r="N464" s="190" t="s">
        <v>317</v>
      </c>
      <c r="O464" s="190" t="s">
        <v>173</v>
      </c>
      <c r="P464" s="190" t="s">
        <v>271</v>
      </c>
      <c r="Q464" s="190" t="s">
        <v>271</v>
      </c>
      <c r="R464" s="190" t="s">
        <v>279</v>
      </c>
      <c r="S464" s="191">
        <v>375.18</v>
      </c>
    </row>
    <row r="465" spans="1:19" x14ac:dyDescent="0.25">
      <c r="A465" s="190" t="s">
        <v>889</v>
      </c>
      <c r="B465" s="190" t="s">
        <v>883</v>
      </c>
      <c r="C465" s="191">
        <v>3992.05</v>
      </c>
      <c r="D465" s="190" t="s">
        <v>270</v>
      </c>
      <c r="E465" s="190" t="s">
        <v>271</v>
      </c>
      <c r="F465" s="190" t="s">
        <v>272</v>
      </c>
      <c r="G465" s="190" t="s">
        <v>891</v>
      </c>
      <c r="H465" s="190" t="s">
        <v>274</v>
      </c>
      <c r="I465" s="190" t="s">
        <v>271</v>
      </c>
      <c r="J465" s="190" t="s">
        <v>271</v>
      </c>
      <c r="K465" s="190" t="s">
        <v>275</v>
      </c>
      <c r="L465" s="190" t="s">
        <v>316</v>
      </c>
      <c r="M465" s="190" t="s">
        <v>277</v>
      </c>
      <c r="N465" s="190" t="s">
        <v>317</v>
      </c>
      <c r="O465" s="190" t="s">
        <v>173</v>
      </c>
      <c r="P465" s="190" t="s">
        <v>271</v>
      </c>
      <c r="Q465" s="190" t="s">
        <v>271</v>
      </c>
      <c r="R465" s="190" t="s">
        <v>279</v>
      </c>
      <c r="S465" s="191">
        <v>337.68</v>
      </c>
    </row>
    <row r="466" spans="1:19" x14ac:dyDescent="0.25">
      <c r="A466" s="190" t="s">
        <v>889</v>
      </c>
      <c r="B466" s="190" t="s">
        <v>883</v>
      </c>
      <c r="C466" s="191">
        <v>3992.05</v>
      </c>
      <c r="D466" s="190" t="s">
        <v>270</v>
      </c>
      <c r="E466" s="190" t="s">
        <v>271</v>
      </c>
      <c r="F466" s="190" t="s">
        <v>272</v>
      </c>
      <c r="G466" s="190" t="s">
        <v>892</v>
      </c>
      <c r="H466" s="190" t="s">
        <v>274</v>
      </c>
      <c r="I466" s="190" t="s">
        <v>271</v>
      </c>
      <c r="J466" s="190" t="s">
        <v>271</v>
      </c>
      <c r="K466" s="190" t="s">
        <v>275</v>
      </c>
      <c r="L466" s="190" t="s">
        <v>316</v>
      </c>
      <c r="M466" s="190" t="s">
        <v>277</v>
      </c>
      <c r="N466" s="190" t="s">
        <v>317</v>
      </c>
      <c r="O466" s="190" t="s">
        <v>173</v>
      </c>
      <c r="P466" s="190" t="s">
        <v>271</v>
      </c>
      <c r="Q466" s="190" t="s">
        <v>271</v>
      </c>
      <c r="R466" s="190" t="s">
        <v>279</v>
      </c>
      <c r="S466" s="191">
        <v>1525.78</v>
      </c>
    </row>
    <row r="467" spans="1:19" x14ac:dyDescent="0.25">
      <c r="A467" s="190" t="s">
        <v>889</v>
      </c>
      <c r="B467" s="190" t="s">
        <v>883</v>
      </c>
      <c r="C467" s="191">
        <v>3992.05</v>
      </c>
      <c r="D467" s="190" t="s">
        <v>270</v>
      </c>
      <c r="E467" s="190" t="s">
        <v>271</v>
      </c>
      <c r="F467" s="190" t="s">
        <v>272</v>
      </c>
      <c r="G467" s="190" t="s">
        <v>893</v>
      </c>
      <c r="H467" s="190" t="s">
        <v>274</v>
      </c>
      <c r="I467" s="190" t="s">
        <v>271</v>
      </c>
      <c r="J467" s="190" t="s">
        <v>271</v>
      </c>
      <c r="K467" s="190" t="s">
        <v>275</v>
      </c>
      <c r="L467" s="190" t="s">
        <v>316</v>
      </c>
      <c r="M467" s="190" t="s">
        <v>277</v>
      </c>
      <c r="N467" s="190" t="s">
        <v>317</v>
      </c>
      <c r="O467" s="190" t="s">
        <v>173</v>
      </c>
      <c r="P467" s="190" t="s">
        <v>271</v>
      </c>
      <c r="Q467" s="190" t="s">
        <v>271</v>
      </c>
      <c r="R467" s="190" t="s">
        <v>279</v>
      </c>
      <c r="S467" s="191">
        <v>1563.31</v>
      </c>
    </row>
    <row r="468" spans="1:19" x14ac:dyDescent="0.25">
      <c r="A468" s="190" t="s">
        <v>894</v>
      </c>
      <c r="B468" s="190" t="s">
        <v>883</v>
      </c>
      <c r="C468" s="191">
        <v>1026.69</v>
      </c>
      <c r="D468" s="190" t="s">
        <v>270</v>
      </c>
      <c r="E468" s="190" t="s">
        <v>271</v>
      </c>
      <c r="F468" s="190" t="s">
        <v>272</v>
      </c>
      <c r="G468" s="190" t="s">
        <v>895</v>
      </c>
      <c r="H468" s="190" t="s">
        <v>274</v>
      </c>
      <c r="I468" s="190" t="s">
        <v>271</v>
      </c>
      <c r="J468" s="190" t="s">
        <v>271</v>
      </c>
      <c r="K468" s="190" t="s">
        <v>275</v>
      </c>
      <c r="L468" s="190" t="s">
        <v>276</v>
      </c>
      <c r="M468" s="190" t="s">
        <v>277</v>
      </c>
      <c r="N468" s="190" t="s">
        <v>278</v>
      </c>
      <c r="O468" s="190" t="s">
        <v>59</v>
      </c>
      <c r="P468" s="190" t="s">
        <v>271</v>
      </c>
      <c r="Q468" s="190" t="s">
        <v>271</v>
      </c>
      <c r="R468" s="190" t="s">
        <v>279</v>
      </c>
      <c r="S468" s="191">
        <v>977.8</v>
      </c>
    </row>
    <row r="469" spans="1:19" x14ac:dyDescent="0.25">
      <c r="A469" s="190" t="s">
        <v>896</v>
      </c>
      <c r="B469" s="190" t="s">
        <v>883</v>
      </c>
      <c r="C469" s="191">
        <v>6222.99</v>
      </c>
      <c r="D469" s="190" t="s">
        <v>270</v>
      </c>
      <c r="E469" s="190" t="s">
        <v>271</v>
      </c>
      <c r="F469" s="190" t="s">
        <v>272</v>
      </c>
      <c r="G469" s="190" t="s">
        <v>273</v>
      </c>
      <c r="H469" s="190" t="s">
        <v>274</v>
      </c>
      <c r="I469" s="190" t="s">
        <v>271</v>
      </c>
      <c r="J469" s="190" t="s">
        <v>271</v>
      </c>
      <c r="K469" s="190" t="s">
        <v>275</v>
      </c>
      <c r="L469" s="190" t="s">
        <v>276</v>
      </c>
      <c r="M469" s="190" t="s">
        <v>277</v>
      </c>
      <c r="N469" s="190" t="s">
        <v>278</v>
      </c>
      <c r="O469" s="190" t="s">
        <v>59</v>
      </c>
      <c r="P469" s="190" t="s">
        <v>271</v>
      </c>
      <c r="Q469" s="190" t="s">
        <v>271</v>
      </c>
      <c r="R469" s="190" t="s">
        <v>279</v>
      </c>
      <c r="S469" s="191">
        <v>5926.66</v>
      </c>
    </row>
    <row r="470" spans="1:19" x14ac:dyDescent="0.25">
      <c r="A470" s="190" t="s">
        <v>897</v>
      </c>
      <c r="B470" s="190" t="s">
        <v>883</v>
      </c>
      <c r="C470" s="191">
        <v>12315.22</v>
      </c>
      <c r="D470" s="190" t="s">
        <v>270</v>
      </c>
      <c r="E470" s="190" t="s">
        <v>271</v>
      </c>
      <c r="F470" s="190" t="s">
        <v>272</v>
      </c>
      <c r="G470" s="190" t="s">
        <v>273</v>
      </c>
      <c r="H470" s="190" t="s">
        <v>274</v>
      </c>
      <c r="I470" s="190" t="s">
        <v>271</v>
      </c>
      <c r="J470" s="190" t="s">
        <v>271</v>
      </c>
      <c r="K470" s="190" t="s">
        <v>275</v>
      </c>
      <c r="L470" s="190" t="s">
        <v>276</v>
      </c>
      <c r="M470" s="190" t="s">
        <v>277</v>
      </c>
      <c r="N470" s="190" t="s">
        <v>278</v>
      </c>
      <c r="O470" s="190" t="s">
        <v>59</v>
      </c>
      <c r="P470" s="190" t="s">
        <v>271</v>
      </c>
      <c r="Q470" s="190" t="s">
        <v>271</v>
      </c>
      <c r="R470" s="190" t="s">
        <v>279</v>
      </c>
      <c r="S470" s="191">
        <v>10978.42</v>
      </c>
    </row>
    <row r="471" spans="1:19" x14ac:dyDescent="0.25">
      <c r="A471" s="190" t="s">
        <v>898</v>
      </c>
      <c r="B471" s="190" t="s">
        <v>883</v>
      </c>
      <c r="C471" s="191">
        <v>3145.38</v>
      </c>
      <c r="D471" s="190" t="s">
        <v>270</v>
      </c>
      <c r="E471" s="190" t="s">
        <v>271</v>
      </c>
      <c r="F471" s="190" t="s">
        <v>272</v>
      </c>
      <c r="G471" s="190" t="s">
        <v>899</v>
      </c>
      <c r="H471" s="190" t="s">
        <v>274</v>
      </c>
      <c r="I471" s="190" t="s">
        <v>271</v>
      </c>
      <c r="J471" s="190" t="s">
        <v>271</v>
      </c>
      <c r="K471" s="190" t="s">
        <v>275</v>
      </c>
      <c r="L471" s="190" t="s">
        <v>276</v>
      </c>
      <c r="M471" s="190" t="s">
        <v>277</v>
      </c>
      <c r="N471" s="190" t="s">
        <v>278</v>
      </c>
      <c r="O471" s="190" t="s">
        <v>59</v>
      </c>
      <c r="P471" s="190" t="s">
        <v>271</v>
      </c>
      <c r="Q471" s="190" t="s">
        <v>271</v>
      </c>
      <c r="R471" s="190" t="s">
        <v>279</v>
      </c>
      <c r="S471" s="191">
        <v>2995.6</v>
      </c>
    </row>
    <row r="472" spans="1:19" x14ac:dyDescent="0.25">
      <c r="A472" s="190" t="s">
        <v>900</v>
      </c>
      <c r="B472" s="190" t="s">
        <v>883</v>
      </c>
      <c r="C472" s="191">
        <v>767.47</v>
      </c>
      <c r="D472" s="190" t="s">
        <v>270</v>
      </c>
      <c r="E472" s="190" t="s">
        <v>271</v>
      </c>
      <c r="F472" s="190" t="s">
        <v>272</v>
      </c>
      <c r="G472" s="190" t="s">
        <v>901</v>
      </c>
      <c r="H472" s="190" t="s">
        <v>274</v>
      </c>
      <c r="I472" s="190" t="s">
        <v>271</v>
      </c>
      <c r="J472" s="190" t="s">
        <v>271</v>
      </c>
      <c r="K472" s="190" t="s">
        <v>275</v>
      </c>
      <c r="L472" s="190" t="s">
        <v>276</v>
      </c>
      <c r="M472" s="190" t="s">
        <v>277</v>
      </c>
      <c r="N472" s="190" t="s">
        <v>278</v>
      </c>
      <c r="O472" s="190" t="s">
        <v>59</v>
      </c>
      <c r="P472" s="190" t="s">
        <v>271</v>
      </c>
      <c r="Q472" s="190" t="s">
        <v>271</v>
      </c>
      <c r="R472" s="190" t="s">
        <v>279</v>
      </c>
      <c r="S472" s="191">
        <v>730.92</v>
      </c>
    </row>
    <row r="473" spans="1:19" x14ac:dyDescent="0.25">
      <c r="A473" s="190" t="s">
        <v>902</v>
      </c>
      <c r="B473" s="190" t="s">
        <v>903</v>
      </c>
      <c r="C473" s="191">
        <v>2148.63</v>
      </c>
      <c r="D473" s="190" t="s">
        <v>270</v>
      </c>
      <c r="E473" s="190" t="s">
        <v>271</v>
      </c>
      <c r="F473" s="190" t="s">
        <v>272</v>
      </c>
      <c r="G473" s="190" t="s">
        <v>904</v>
      </c>
      <c r="H473" s="190" t="s">
        <v>274</v>
      </c>
      <c r="I473" s="190" t="s">
        <v>271</v>
      </c>
      <c r="J473" s="190" t="s">
        <v>271</v>
      </c>
      <c r="K473" s="190" t="s">
        <v>275</v>
      </c>
      <c r="L473" s="190" t="s">
        <v>276</v>
      </c>
      <c r="M473" s="190" t="s">
        <v>277</v>
      </c>
      <c r="N473" s="190" t="s">
        <v>278</v>
      </c>
      <c r="O473" s="190" t="s">
        <v>59</v>
      </c>
      <c r="P473" s="190" t="s">
        <v>271</v>
      </c>
      <c r="Q473" s="190" t="s">
        <v>271</v>
      </c>
      <c r="R473" s="190" t="s">
        <v>279</v>
      </c>
      <c r="S473" s="191">
        <v>2046.31</v>
      </c>
    </row>
    <row r="474" spans="1:19" x14ac:dyDescent="0.25">
      <c r="A474" s="190" t="s">
        <v>905</v>
      </c>
      <c r="B474" s="190" t="s">
        <v>903</v>
      </c>
      <c r="C474" s="191">
        <v>700.85</v>
      </c>
      <c r="D474" s="190" t="s">
        <v>270</v>
      </c>
      <c r="E474" s="190" t="s">
        <v>271</v>
      </c>
      <c r="F474" s="190" t="s">
        <v>272</v>
      </c>
      <c r="G474" s="190" t="s">
        <v>906</v>
      </c>
      <c r="H474" s="190" t="s">
        <v>274</v>
      </c>
      <c r="I474" s="190" t="s">
        <v>271</v>
      </c>
      <c r="J474" s="190" t="s">
        <v>271</v>
      </c>
      <c r="K474" s="190" t="s">
        <v>275</v>
      </c>
      <c r="L474" s="190" t="s">
        <v>295</v>
      </c>
      <c r="M474" s="190" t="s">
        <v>277</v>
      </c>
      <c r="N474" s="190" t="s">
        <v>907</v>
      </c>
      <c r="O474" s="190" t="s">
        <v>193</v>
      </c>
      <c r="P474" s="190" t="s">
        <v>271</v>
      </c>
      <c r="Q474" s="190" t="s">
        <v>271</v>
      </c>
      <c r="R474" s="190" t="s">
        <v>279</v>
      </c>
      <c r="S474" s="191">
        <v>667.48</v>
      </c>
    </row>
    <row r="475" spans="1:19" x14ac:dyDescent="0.25">
      <c r="A475" s="190" t="s">
        <v>908</v>
      </c>
      <c r="B475" s="190" t="s">
        <v>903</v>
      </c>
      <c r="C475" s="191">
        <v>6222.99</v>
      </c>
      <c r="D475" s="190" t="s">
        <v>270</v>
      </c>
      <c r="E475" s="190" t="s">
        <v>271</v>
      </c>
      <c r="F475" s="190" t="s">
        <v>272</v>
      </c>
      <c r="G475" s="190" t="s">
        <v>273</v>
      </c>
      <c r="H475" s="190" t="s">
        <v>274</v>
      </c>
      <c r="I475" s="190" t="s">
        <v>271</v>
      </c>
      <c r="J475" s="190" t="s">
        <v>271</v>
      </c>
      <c r="K475" s="190" t="s">
        <v>275</v>
      </c>
      <c r="L475" s="190" t="s">
        <v>276</v>
      </c>
      <c r="M475" s="190" t="s">
        <v>277</v>
      </c>
      <c r="N475" s="190" t="s">
        <v>278</v>
      </c>
      <c r="O475" s="190" t="s">
        <v>59</v>
      </c>
      <c r="P475" s="190" t="s">
        <v>271</v>
      </c>
      <c r="Q475" s="190" t="s">
        <v>271</v>
      </c>
      <c r="R475" s="190" t="s">
        <v>279</v>
      </c>
      <c r="S475" s="191">
        <v>5926.66</v>
      </c>
    </row>
    <row r="476" spans="1:19" x14ac:dyDescent="0.25">
      <c r="A476" s="190" t="s">
        <v>909</v>
      </c>
      <c r="B476" s="190" t="s">
        <v>903</v>
      </c>
      <c r="C476" s="191">
        <v>12231.71</v>
      </c>
      <c r="D476" s="190" t="s">
        <v>270</v>
      </c>
      <c r="E476" s="190" t="s">
        <v>271</v>
      </c>
      <c r="F476" s="190" t="s">
        <v>272</v>
      </c>
      <c r="G476" s="190" t="s">
        <v>273</v>
      </c>
      <c r="H476" s="190" t="s">
        <v>274</v>
      </c>
      <c r="I476" s="190" t="s">
        <v>271</v>
      </c>
      <c r="J476" s="190" t="s">
        <v>271</v>
      </c>
      <c r="K476" s="190" t="s">
        <v>275</v>
      </c>
      <c r="L476" s="190" t="s">
        <v>276</v>
      </c>
      <c r="M476" s="190" t="s">
        <v>277</v>
      </c>
      <c r="N476" s="190" t="s">
        <v>278</v>
      </c>
      <c r="O476" s="190" t="s">
        <v>59</v>
      </c>
      <c r="P476" s="190" t="s">
        <v>271</v>
      </c>
      <c r="Q476" s="190" t="s">
        <v>271</v>
      </c>
      <c r="R476" s="190" t="s">
        <v>279</v>
      </c>
      <c r="S476" s="191">
        <v>11649.25</v>
      </c>
    </row>
    <row r="477" spans="1:19" x14ac:dyDescent="0.25">
      <c r="A477" s="190" t="s">
        <v>910</v>
      </c>
      <c r="B477" s="190" t="s">
        <v>903</v>
      </c>
      <c r="C477" s="191">
        <v>3020.22</v>
      </c>
      <c r="D477" s="190" t="s">
        <v>270</v>
      </c>
      <c r="E477" s="190" t="s">
        <v>271</v>
      </c>
      <c r="F477" s="190" t="s">
        <v>272</v>
      </c>
      <c r="G477" s="190" t="s">
        <v>273</v>
      </c>
      <c r="H477" s="190" t="s">
        <v>274</v>
      </c>
      <c r="I477" s="190" t="s">
        <v>271</v>
      </c>
      <c r="J477" s="190" t="s">
        <v>271</v>
      </c>
      <c r="K477" s="190" t="s">
        <v>275</v>
      </c>
      <c r="L477" s="190" t="s">
        <v>276</v>
      </c>
      <c r="M477" s="190" t="s">
        <v>277</v>
      </c>
      <c r="N477" s="190" t="s">
        <v>278</v>
      </c>
      <c r="O477" s="190" t="s">
        <v>59</v>
      </c>
      <c r="P477" s="190" t="s">
        <v>271</v>
      </c>
      <c r="Q477" s="190" t="s">
        <v>271</v>
      </c>
      <c r="R477" s="190" t="s">
        <v>279</v>
      </c>
      <c r="S477" s="191">
        <v>2876.4</v>
      </c>
    </row>
    <row r="478" spans="1:19" x14ac:dyDescent="0.25">
      <c r="A478" s="190" t="s">
        <v>911</v>
      </c>
      <c r="B478" s="190" t="s">
        <v>903</v>
      </c>
      <c r="C478" s="191">
        <v>14403.98</v>
      </c>
      <c r="D478" s="190" t="s">
        <v>270</v>
      </c>
      <c r="E478" s="190" t="s">
        <v>271</v>
      </c>
      <c r="F478" s="190" t="s">
        <v>272</v>
      </c>
      <c r="G478" s="190" t="s">
        <v>273</v>
      </c>
      <c r="H478" s="190" t="s">
        <v>274</v>
      </c>
      <c r="I478" s="190" t="s">
        <v>271</v>
      </c>
      <c r="J478" s="190" t="s">
        <v>271</v>
      </c>
      <c r="K478" s="190" t="s">
        <v>275</v>
      </c>
      <c r="L478" s="190" t="s">
        <v>276</v>
      </c>
      <c r="M478" s="190" t="s">
        <v>277</v>
      </c>
      <c r="N478" s="190" t="s">
        <v>278</v>
      </c>
      <c r="O478" s="190" t="s">
        <v>59</v>
      </c>
      <c r="P478" s="190" t="s">
        <v>271</v>
      </c>
      <c r="Q478" s="190" t="s">
        <v>271</v>
      </c>
      <c r="R478" s="190" t="s">
        <v>279</v>
      </c>
      <c r="S478" s="191">
        <v>12905.19</v>
      </c>
    </row>
    <row r="479" spans="1:19" x14ac:dyDescent="0.25">
      <c r="A479" s="190" t="s">
        <v>912</v>
      </c>
      <c r="B479" s="190" t="s">
        <v>903</v>
      </c>
      <c r="C479" s="191">
        <v>13720.2</v>
      </c>
      <c r="D479" s="190" t="s">
        <v>270</v>
      </c>
      <c r="E479" s="190" t="s">
        <v>271</v>
      </c>
      <c r="F479" s="190" t="s">
        <v>272</v>
      </c>
      <c r="G479" s="190" t="s">
        <v>273</v>
      </c>
      <c r="H479" s="190" t="s">
        <v>274</v>
      </c>
      <c r="I479" s="190" t="s">
        <v>271</v>
      </c>
      <c r="J479" s="190" t="s">
        <v>271</v>
      </c>
      <c r="K479" s="190" t="s">
        <v>275</v>
      </c>
      <c r="L479" s="190" t="s">
        <v>276</v>
      </c>
      <c r="M479" s="190" t="s">
        <v>277</v>
      </c>
      <c r="N479" s="190" t="s">
        <v>278</v>
      </c>
      <c r="O479" s="190" t="s">
        <v>59</v>
      </c>
      <c r="P479" s="190" t="s">
        <v>271</v>
      </c>
      <c r="Q479" s="190" t="s">
        <v>271</v>
      </c>
      <c r="R479" s="190" t="s">
        <v>279</v>
      </c>
      <c r="S479" s="191">
        <v>13066.86</v>
      </c>
    </row>
    <row r="480" spans="1:19" x14ac:dyDescent="0.25">
      <c r="A480" s="190" t="s">
        <v>913</v>
      </c>
      <c r="B480" s="190" t="s">
        <v>903</v>
      </c>
      <c r="C480" s="191">
        <v>15286.87</v>
      </c>
      <c r="D480" s="190" t="s">
        <v>270</v>
      </c>
      <c r="E480" s="190" t="s">
        <v>271</v>
      </c>
      <c r="F480" s="190" t="s">
        <v>272</v>
      </c>
      <c r="G480" s="190" t="s">
        <v>273</v>
      </c>
      <c r="H480" s="190" t="s">
        <v>274</v>
      </c>
      <c r="I480" s="190" t="s">
        <v>271</v>
      </c>
      <c r="J480" s="190" t="s">
        <v>271</v>
      </c>
      <c r="K480" s="190" t="s">
        <v>275</v>
      </c>
      <c r="L480" s="190" t="s">
        <v>276</v>
      </c>
      <c r="M480" s="190" t="s">
        <v>277</v>
      </c>
      <c r="N480" s="190" t="s">
        <v>278</v>
      </c>
      <c r="O480" s="190" t="s">
        <v>59</v>
      </c>
      <c r="P480" s="190" t="s">
        <v>271</v>
      </c>
      <c r="Q480" s="190" t="s">
        <v>271</v>
      </c>
      <c r="R480" s="190" t="s">
        <v>279</v>
      </c>
      <c r="S480" s="191">
        <v>13060.39</v>
      </c>
    </row>
    <row r="481" spans="1:19" x14ac:dyDescent="0.25">
      <c r="A481" s="190" t="s">
        <v>914</v>
      </c>
      <c r="B481" s="190" t="s">
        <v>903</v>
      </c>
      <c r="C481" s="191">
        <v>6222.99</v>
      </c>
      <c r="D481" s="190" t="s">
        <v>270</v>
      </c>
      <c r="E481" s="190" t="s">
        <v>271</v>
      </c>
      <c r="F481" s="190" t="s">
        <v>272</v>
      </c>
      <c r="G481" s="190" t="s">
        <v>273</v>
      </c>
      <c r="H481" s="190" t="s">
        <v>274</v>
      </c>
      <c r="I481" s="190" t="s">
        <v>271</v>
      </c>
      <c r="J481" s="190" t="s">
        <v>271</v>
      </c>
      <c r="K481" s="190" t="s">
        <v>275</v>
      </c>
      <c r="L481" s="190" t="s">
        <v>276</v>
      </c>
      <c r="M481" s="190" t="s">
        <v>277</v>
      </c>
      <c r="N481" s="190" t="s">
        <v>278</v>
      </c>
      <c r="O481" s="190" t="s">
        <v>59</v>
      </c>
      <c r="P481" s="190" t="s">
        <v>271</v>
      </c>
      <c r="Q481" s="190" t="s">
        <v>271</v>
      </c>
      <c r="R481" s="190" t="s">
        <v>279</v>
      </c>
      <c r="S481" s="191">
        <v>5926.66</v>
      </c>
    </row>
    <row r="482" spans="1:19" x14ac:dyDescent="0.25">
      <c r="A482" s="190" t="s">
        <v>915</v>
      </c>
      <c r="B482" s="190" t="s">
        <v>903</v>
      </c>
      <c r="C482" s="191">
        <v>26396.5</v>
      </c>
      <c r="D482" s="190" t="s">
        <v>270</v>
      </c>
      <c r="E482" s="190" t="s">
        <v>271</v>
      </c>
      <c r="F482" s="190" t="s">
        <v>272</v>
      </c>
      <c r="G482" s="190" t="s">
        <v>273</v>
      </c>
      <c r="H482" s="190" t="s">
        <v>274</v>
      </c>
      <c r="I482" s="190" t="s">
        <v>271</v>
      </c>
      <c r="J482" s="190" t="s">
        <v>271</v>
      </c>
      <c r="K482" s="190" t="s">
        <v>275</v>
      </c>
      <c r="L482" s="190" t="s">
        <v>276</v>
      </c>
      <c r="M482" s="190" t="s">
        <v>277</v>
      </c>
      <c r="N482" s="190" t="s">
        <v>278</v>
      </c>
      <c r="O482" s="190" t="s">
        <v>59</v>
      </c>
      <c r="P482" s="190" t="s">
        <v>271</v>
      </c>
      <c r="Q482" s="190" t="s">
        <v>271</v>
      </c>
      <c r="R482" s="190" t="s">
        <v>279</v>
      </c>
      <c r="S482" s="191">
        <v>25139.52</v>
      </c>
    </row>
    <row r="483" spans="1:19" x14ac:dyDescent="0.25">
      <c r="A483" s="190" t="s">
        <v>916</v>
      </c>
      <c r="B483" s="190" t="s">
        <v>903</v>
      </c>
      <c r="C483" s="191">
        <v>2782.4</v>
      </c>
      <c r="D483" s="190" t="s">
        <v>270</v>
      </c>
      <c r="E483" s="190" t="s">
        <v>271</v>
      </c>
      <c r="F483" s="190" t="s">
        <v>272</v>
      </c>
      <c r="G483" s="190" t="s">
        <v>917</v>
      </c>
      <c r="H483" s="190" t="s">
        <v>274</v>
      </c>
      <c r="I483" s="190" t="s">
        <v>271</v>
      </c>
      <c r="J483" s="190" t="s">
        <v>271</v>
      </c>
      <c r="K483" s="190" t="s">
        <v>275</v>
      </c>
      <c r="L483" s="190" t="s">
        <v>316</v>
      </c>
      <c r="M483" s="190" t="s">
        <v>277</v>
      </c>
      <c r="N483" s="190" t="s">
        <v>317</v>
      </c>
      <c r="O483" s="190" t="s">
        <v>173</v>
      </c>
      <c r="P483" s="190" t="s">
        <v>271</v>
      </c>
      <c r="Q483" s="190" t="s">
        <v>271</v>
      </c>
      <c r="R483" s="190" t="s">
        <v>279</v>
      </c>
      <c r="S483" s="191">
        <v>1000.48</v>
      </c>
    </row>
    <row r="484" spans="1:19" x14ac:dyDescent="0.25">
      <c r="A484" s="190" t="s">
        <v>916</v>
      </c>
      <c r="B484" s="190" t="s">
        <v>903</v>
      </c>
      <c r="C484" s="191">
        <v>2782.4</v>
      </c>
      <c r="D484" s="190" t="s">
        <v>270</v>
      </c>
      <c r="E484" s="190" t="s">
        <v>271</v>
      </c>
      <c r="F484" s="190" t="s">
        <v>272</v>
      </c>
      <c r="G484" s="190" t="s">
        <v>918</v>
      </c>
      <c r="H484" s="190" t="s">
        <v>274</v>
      </c>
      <c r="I484" s="190" t="s">
        <v>271</v>
      </c>
      <c r="J484" s="190" t="s">
        <v>271</v>
      </c>
      <c r="K484" s="190" t="s">
        <v>275</v>
      </c>
      <c r="L484" s="190" t="s">
        <v>316</v>
      </c>
      <c r="M484" s="190" t="s">
        <v>277</v>
      </c>
      <c r="N484" s="190" t="s">
        <v>317</v>
      </c>
      <c r="O484" s="190" t="s">
        <v>173</v>
      </c>
      <c r="P484" s="190" t="s">
        <v>271</v>
      </c>
      <c r="Q484" s="190" t="s">
        <v>271</v>
      </c>
      <c r="R484" s="190" t="s">
        <v>279</v>
      </c>
      <c r="S484" s="191">
        <v>1218.2</v>
      </c>
    </row>
    <row r="485" spans="1:19" x14ac:dyDescent="0.25">
      <c r="A485" s="190" t="s">
        <v>916</v>
      </c>
      <c r="B485" s="190" t="s">
        <v>903</v>
      </c>
      <c r="C485" s="191">
        <v>2782.4</v>
      </c>
      <c r="D485" s="190" t="s">
        <v>270</v>
      </c>
      <c r="E485" s="190" t="s">
        <v>271</v>
      </c>
      <c r="F485" s="190" t="s">
        <v>272</v>
      </c>
      <c r="G485" s="190" t="s">
        <v>919</v>
      </c>
      <c r="H485" s="190" t="s">
        <v>274</v>
      </c>
      <c r="I485" s="190" t="s">
        <v>271</v>
      </c>
      <c r="J485" s="190" t="s">
        <v>271</v>
      </c>
      <c r="K485" s="190" t="s">
        <v>275</v>
      </c>
      <c r="L485" s="190" t="s">
        <v>316</v>
      </c>
      <c r="M485" s="190" t="s">
        <v>277</v>
      </c>
      <c r="N485" s="190" t="s">
        <v>317</v>
      </c>
      <c r="O485" s="190" t="s">
        <v>173</v>
      </c>
      <c r="P485" s="190" t="s">
        <v>271</v>
      </c>
      <c r="Q485" s="190" t="s">
        <v>271</v>
      </c>
      <c r="R485" s="190" t="s">
        <v>279</v>
      </c>
      <c r="S485" s="191">
        <v>243.64</v>
      </c>
    </row>
    <row r="486" spans="1:19" x14ac:dyDescent="0.25">
      <c r="A486" s="190" t="s">
        <v>916</v>
      </c>
      <c r="B486" s="190" t="s">
        <v>903</v>
      </c>
      <c r="C486" s="191">
        <v>2782.4</v>
      </c>
      <c r="D486" s="190" t="s">
        <v>270</v>
      </c>
      <c r="E486" s="190" t="s">
        <v>271</v>
      </c>
      <c r="F486" s="190" t="s">
        <v>272</v>
      </c>
      <c r="G486" s="190" t="s">
        <v>920</v>
      </c>
      <c r="H486" s="190" t="s">
        <v>274</v>
      </c>
      <c r="I486" s="190" t="s">
        <v>271</v>
      </c>
      <c r="J486" s="190" t="s">
        <v>271</v>
      </c>
      <c r="K486" s="190" t="s">
        <v>275</v>
      </c>
      <c r="L486" s="190" t="s">
        <v>316</v>
      </c>
      <c r="M486" s="190" t="s">
        <v>277</v>
      </c>
      <c r="N486" s="190" t="s">
        <v>317</v>
      </c>
      <c r="O486" s="190" t="s">
        <v>173</v>
      </c>
      <c r="P486" s="190" t="s">
        <v>271</v>
      </c>
      <c r="Q486" s="190" t="s">
        <v>271</v>
      </c>
      <c r="R486" s="190" t="s">
        <v>279</v>
      </c>
      <c r="S486" s="191">
        <v>187.59</v>
      </c>
    </row>
    <row r="487" spans="1:19" x14ac:dyDescent="0.25">
      <c r="A487" s="190" t="s">
        <v>921</v>
      </c>
      <c r="B487" s="190" t="s">
        <v>922</v>
      </c>
      <c r="C487" s="191">
        <v>317.04000000000002</v>
      </c>
      <c r="D487" s="190" t="s">
        <v>270</v>
      </c>
      <c r="E487" s="190" t="s">
        <v>271</v>
      </c>
      <c r="F487" s="190" t="s">
        <v>272</v>
      </c>
      <c r="G487" s="190" t="s">
        <v>923</v>
      </c>
      <c r="H487" s="190" t="s">
        <v>274</v>
      </c>
      <c r="I487" s="190" t="s">
        <v>271</v>
      </c>
      <c r="J487" s="190" t="s">
        <v>271</v>
      </c>
      <c r="K487" s="190" t="s">
        <v>275</v>
      </c>
      <c r="L487" s="190" t="s">
        <v>276</v>
      </c>
      <c r="M487" s="190" t="s">
        <v>277</v>
      </c>
      <c r="N487" s="190" t="s">
        <v>278</v>
      </c>
      <c r="O487" s="190" t="s">
        <v>59</v>
      </c>
      <c r="P487" s="190" t="s">
        <v>271</v>
      </c>
      <c r="Q487" s="190" t="s">
        <v>271</v>
      </c>
      <c r="R487" s="190" t="s">
        <v>279</v>
      </c>
      <c r="S487" s="191">
        <v>301.94</v>
      </c>
    </row>
    <row r="488" spans="1:19" x14ac:dyDescent="0.25">
      <c r="A488" s="190" t="s">
        <v>924</v>
      </c>
      <c r="B488" s="190" t="s">
        <v>922</v>
      </c>
      <c r="C488" s="191">
        <v>6831.24</v>
      </c>
      <c r="D488" s="190" t="s">
        <v>270</v>
      </c>
      <c r="E488" s="190" t="s">
        <v>271</v>
      </c>
      <c r="F488" s="190" t="s">
        <v>272</v>
      </c>
      <c r="G488" s="190" t="s">
        <v>273</v>
      </c>
      <c r="H488" s="190" t="s">
        <v>274</v>
      </c>
      <c r="I488" s="190" t="s">
        <v>271</v>
      </c>
      <c r="J488" s="190" t="s">
        <v>271</v>
      </c>
      <c r="K488" s="190" t="s">
        <v>275</v>
      </c>
      <c r="L488" s="190" t="s">
        <v>276</v>
      </c>
      <c r="M488" s="190" t="s">
        <v>277</v>
      </c>
      <c r="N488" s="190" t="s">
        <v>278</v>
      </c>
      <c r="O488" s="190" t="s">
        <v>59</v>
      </c>
      <c r="P488" s="190" t="s">
        <v>271</v>
      </c>
      <c r="Q488" s="190" t="s">
        <v>271</v>
      </c>
      <c r="R488" s="190" t="s">
        <v>279</v>
      </c>
      <c r="S488" s="191">
        <v>6505.94</v>
      </c>
    </row>
    <row r="489" spans="1:19" x14ac:dyDescent="0.25">
      <c r="A489" s="190" t="s">
        <v>925</v>
      </c>
      <c r="B489" s="190" t="s">
        <v>822</v>
      </c>
      <c r="C489" s="191">
        <v>11403.4</v>
      </c>
      <c r="D489" s="190" t="s">
        <v>270</v>
      </c>
      <c r="E489" s="190" t="s">
        <v>271</v>
      </c>
      <c r="F489" s="190" t="s">
        <v>272</v>
      </c>
      <c r="G489" s="190" t="s">
        <v>273</v>
      </c>
      <c r="H489" s="190" t="s">
        <v>274</v>
      </c>
      <c r="I489" s="190" t="s">
        <v>271</v>
      </c>
      <c r="J489" s="190" t="s">
        <v>271</v>
      </c>
      <c r="K489" s="190" t="s">
        <v>275</v>
      </c>
      <c r="L489" s="190" t="s">
        <v>276</v>
      </c>
      <c r="M489" s="190" t="s">
        <v>277</v>
      </c>
      <c r="N489" s="190" t="s">
        <v>278</v>
      </c>
      <c r="O489" s="190" t="s">
        <v>59</v>
      </c>
      <c r="P489" s="190" t="s">
        <v>271</v>
      </c>
      <c r="Q489" s="190" t="s">
        <v>271</v>
      </c>
      <c r="R489" s="190" t="s">
        <v>279</v>
      </c>
      <c r="S489" s="191">
        <v>10860.38</v>
      </c>
    </row>
    <row r="490" spans="1:19" x14ac:dyDescent="0.25">
      <c r="A490" s="190" t="s">
        <v>926</v>
      </c>
      <c r="B490" s="190" t="s">
        <v>922</v>
      </c>
      <c r="C490" s="191">
        <v>6222.99</v>
      </c>
      <c r="D490" s="190" t="s">
        <v>270</v>
      </c>
      <c r="E490" s="190" t="s">
        <v>271</v>
      </c>
      <c r="F490" s="190" t="s">
        <v>272</v>
      </c>
      <c r="G490" s="190" t="s">
        <v>273</v>
      </c>
      <c r="H490" s="190" t="s">
        <v>274</v>
      </c>
      <c r="I490" s="190" t="s">
        <v>271</v>
      </c>
      <c r="J490" s="190" t="s">
        <v>271</v>
      </c>
      <c r="K490" s="190" t="s">
        <v>275</v>
      </c>
      <c r="L490" s="190" t="s">
        <v>276</v>
      </c>
      <c r="M490" s="190" t="s">
        <v>277</v>
      </c>
      <c r="N490" s="190" t="s">
        <v>278</v>
      </c>
      <c r="O490" s="190" t="s">
        <v>59</v>
      </c>
      <c r="P490" s="190" t="s">
        <v>271</v>
      </c>
      <c r="Q490" s="190" t="s">
        <v>271</v>
      </c>
      <c r="R490" s="190" t="s">
        <v>279</v>
      </c>
      <c r="S490" s="191">
        <v>5926.66</v>
      </c>
    </row>
    <row r="491" spans="1:19" x14ac:dyDescent="0.25">
      <c r="A491" s="190" t="s">
        <v>927</v>
      </c>
      <c r="B491" s="190" t="s">
        <v>928</v>
      </c>
      <c r="C491" s="191">
        <v>14028.55</v>
      </c>
      <c r="D491" s="190" t="s">
        <v>270</v>
      </c>
      <c r="E491" s="190" t="s">
        <v>271</v>
      </c>
      <c r="F491" s="190" t="s">
        <v>272</v>
      </c>
      <c r="G491" s="190" t="s">
        <v>273</v>
      </c>
      <c r="H491" s="190" t="s">
        <v>274</v>
      </c>
      <c r="I491" s="190" t="s">
        <v>271</v>
      </c>
      <c r="J491" s="190" t="s">
        <v>271</v>
      </c>
      <c r="K491" s="190" t="s">
        <v>275</v>
      </c>
      <c r="L491" s="190" t="s">
        <v>276</v>
      </c>
      <c r="M491" s="190" t="s">
        <v>277</v>
      </c>
      <c r="N491" s="190" t="s">
        <v>278</v>
      </c>
      <c r="O491" s="190" t="s">
        <v>59</v>
      </c>
      <c r="P491" s="190" t="s">
        <v>271</v>
      </c>
      <c r="Q491" s="190" t="s">
        <v>271</v>
      </c>
      <c r="R491" s="190" t="s">
        <v>279</v>
      </c>
      <c r="S491" s="191">
        <v>13360.52</v>
      </c>
    </row>
    <row r="492" spans="1:19" x14ac:dyDescent="0.25">
      <c r="A492" s="190" t="s">
        <v>929</v>
      </c>
      <c r="B492" s="190" t="s">
        <v>930</v>
      </c>
      <c r="C492" s="191">
        <v>7229.73</v>
      </c>
      <c r="D492" s="190" t="s">
        <v>270</v>
      </c>
      <c r="E492" s="190" t="s">
        <v>271</v>
      </c>
      <c r="F492" s="190" t="s">
        <v>272</v>
      </c>
      <c r="G492" s="190" t="s">
        <v>273</v>
      </c>
      <c r="H492" s="190" t="s">
        <v>274</v>
      </c>
      <c r="I492" s="190" t="s">
        <v>271</v>
      </c>
      <c r="J492" s="190" t="s">
        <v>271</v>
      </c>
      <c r="K492" s="190" t="s">
        <v>275</v>
      </c>
      <c r="L492" s="190" t="s">
        <v>276</v>
      </c>
      <c r="M492" s="190" t="s">
        <v>277</v>
      </c>
      <c r="N492" s="190" t="s">
        <v>278</v>
      </c>
      <c r="O492" s="190" t="s">
        <v>59</v>
      </c>
      <c r="P492" s="190" t="s">
        <v>271</v>
      </c>
      <c r="Q492" s="190" t="s">
        <v>271</v>
      </c>
      <c r="R492" s="190" t="s">
        <v>279</v>
      </c>
      <c r="S492" s="191">
        <v>6885.46</v>
      </c>
    </row>
    <row r="493" spans="1:19" x14ac:dyDescent="0.25">
      <c r="A493" s="190" t="s">
        <v>931</v>
      </c>
      <c r="B493" s="190" t="s">
        <v>928</v>
      </c>
      <c r="C493" s="191">
        <v>13289.58</v>
      </c>
      <c r="D493" s="190" t="s">
        <v>270</v>
      </c>
      <c r="E493" s="190" t="s">
        <v>271</v>
      </c>
      <c r="F493" s="190" t="s">
        <v>272</v>
      </c>
      <c r="G493" s="190" t="s">
        <v>273</v>
      </c>
      <c r="H493" s="190" t="s">
        <v>274</v>
      </c>
      <c r="I493" s="190" t="s">
        <v>271</v>
      </c>
      <c r="J493" s="190" t="s">
        <v>271</v>
      </c>
      <c r="K493" s="190" t="s">
        <v>275</v>
      </c>
      <c r="L493" s="190" t="s">
        <v>276</v>
      </c>
      <c r="M493" s="190" t="s">
        <v>277</v>
      </c>
      <c r="N493" s="190" t="s">
        <v>278</v>
      </c>
      <c r="O493" s="190" t="s">
        <v>59</v>
      </c>
      <c r="P493" s="190" t="s">
        <v>271</v>
      </c>
      <c r="Q493" s="190" t="s">
        <v>271</v>
      </c>
      <c r="R493" s="190" t="s">
        <v>279</v>
      </c>
      <c r="S493" s="191">
        <v>12656.74</v>
      </c>
    </row>
    <row r="494" spans="1:19" x14ac:dyDescent="0.25">
      <c r="A494" s="190" t="s">
        <v>932</v>
      </c>
      <c r="B494" s="190" t="s">
        <v>930</v>
      </c>
      <c r="C494" s="191">
        <v>15564.49</v>
      </c>
      <c r="D494" s="190" t="s">
        <v>270</v>
      </c>
      <c r="E494" s="190" t="s">
        <v>271</v>
      </c>
      <c r="F494" s="190" t="s">
        <v>272</v>
      </c>
      <c r="G494" s="190" t="s">
        <v>273</v>
      </c>
      <c r="H494" s="190" t="s">
        <v>274</v>
      </c>
      <c r="I494" s="190" t="s">
        <v>271</v>
      </c>
      <c r="J494" s="190" t="s">
        <v>271</v>
      </c>
      <c r="K494" s="190" t="s">
        <v>275</v>
      </c>
      <c r="L494" s="190" t="s">
        <v>276</v>
      </c>
      <c r="M494" s="190" t="s">
        <v>277</v>
      </c>
      <c r="N494" s="190" t="s">
        <v>278</v>
      </c>
      <c r="O494" s="190" t="s">
        <v>59</v>
      </c>
      <c r="P494" s="190" t="s">
        <v>271</v>
      </c>
      <c r="Q494" s="190" t="s">
        <v>271</v>
      </c>
      <c r="R494" s="190" t="s">
        <v>279</v>
      </c>
      <c r="S494" s="191">
        <v>13305.79</v>
      </c>
    </row>
    <row r="495" spans="1:19" x14ac:dyDescent="0.25">
      <c r="A495" s="190" t="s">
        <v>933</v>
      </c>
      <c r="B495" s="190" t="s">
        <v>930</v>
      </c>
      <c r="C495" s="191">
        <v>2013.48</v>
      </c>
      <c r="D495" s="190" t="s">
        <v>270</v>
      </c>
      <c r="E495" s="190" t="s">
        <v>271</v>
      </c>
      <c r="F495" s="190" t="s">
        <v>272</v>
      </c>
      <c r="G495" s="190" t="s">
        <v>273</v>
      </c>
      <c r="H495" s="190" t="s">
        <v>274</v>
      </c>
      <c r="I495" s="190" t="s">
        <v>271</v>
      </c>
      <c r="J495" s="190" t="s">
        <v>271</v>
      </c>
      <c r="K495" s="190" t="s">
        <v>275</v>
      </c>
      <c r="L495" s="190" t="s">
        <v>276</v>
      </c>
      <c r="M495" s="190" t="s">
        <v>277</v>
      </c>
      <c r="N495" s="190" t="s">
        <v>278</v>
      </c>
      <c r="O495" s="190" t="s">
        <v>59</v>
      </c>
      <c r="P495" s="190" t="s">
        <v>271</v>
      </c>
      <c r="Q495" s="190" t="s">
        <v>271</v>
      </c>
      <c r="R495" s="190" t="s">
        <v>279</v>
      </c>
      <c r="S495" s="191">
        <v>1917.6</v>
      </c>
    </row>
    <row r="496" spans="1:19" x14ac:dyDescent="0.25">
      <c r="A496" s="190" t="s">
        <v>934</v>
      </c>
      <c r="B496" s="190" t="s">
        <v>930</v>
      </c>
      <c r="C496" s="191">
        <v>14471.04</v>
      </c>
      <c r="D496" s="190" t="s">
        <v>270</v>
      </c>
      <c r="E496" s="190" t="s">
        <v>271</v>
      </c>
      <c r="F496" s="190" t="s">
        <v>272</v>
      </c>
      <c r="G496" s="190" t="s">
        <v>273</v>
      </c>
      <c r="H496" s="190" t="s">
        <v>274</v>
      </c>
      <c r="I496" s="190" t="s">
        <v>271</v>
      </c>
      <c r="J496" s="190" t="s">
        <v>271</v>
      </c>
      <c r="K496" s="190" t="s">
        <v>275</v>
      </c>
      <c r="L496" s="190" t="s">
        <v>276</v>
      </c>
      <c r="M496" s="190" t="s">
        <v>277</v>
      </c>
      <c r="N496" s="190" t="s">
        <v>278</v>
      </c>
      <c r="O496" s="190" t="s">
        <v>59</v>
      </c>
      <c r="P496" s="190" t="s">
        <v>271</v>
      </c>
      <c r="Q496" s="190" t="s">
        <v>271</v>
      </c>
      <c r="R496" s="190" t="s">
        <v>279</v>
      </c>
      <c r="S496" s="191">
        <v>10873.29</v>
      </c>
    </row>
    <row r="497" spans="1:19" x14ac:dyDescent="0.25">
      <c r="A497" s="190" t="s">
        <v>935</v>
      </c>
      <c r="B497" s="190" t="s">
        <v>930</v>
      </c>
      <c r="C497" s="191">
        <v>15455.96</v>
      </c>
      <c r="D497" s="190" t="s">
        <v>270</v>
      </c>
      <c r="E497" s="190" t="s">
        <v>271</v>
      </c>
      <c r="F497" s="190" t="s">
        <v>272</v>
      </c>
      <c r="G497" s="190" t="s">
        <v>273</v>
      </c>
      <c r="H497" s="190" t="s">
        <v>274</v>
      </c>
      <c r="I497" s="190" t="s">
        <v>271</v>
      </c>
      <c r="J497" s="190" t="s">
        <v>271</v>
      </c>
      <c r="K497" s="190" t="s">
        <v>275</v>
      </c>
      <c r="L497" s="190" t="s">
        <v>276</v>
      </c>
      <c r="M497" s="190" t="s">
        <v>277</v>
      </c>
      <c r="N497" s="190" t="s">
        <v>278</v>
      </c>
      <c r="O497" s="190" t="s">
        <v>59</v>
      </c>
      <c r="P497" s="190" t="s">
        <v>271</v>
      </c>
      <c r="Q497" s="190" t="s">
        <v>271</v>
      </c>
      <c r="R497" s="190" t="s">
        <v>279</v>
      </c>
      <c r="S497" s="191">
        <v>12778.17</v>
      </c>
    </row>
    <row r="498" spans="1:19" x14ac:dyDescent="0.25">
      <c r="A498" s="190" t="s">
        <v>936</v>
      </c>
      <c r="B498" s="190" t="s">
        <v>930</v>
      </c>
      <c r="C498" s="191">
        <v>9334.49</v>
      </c>
      <c r="D498" s="190" t="s">
        <v>270</v>
      </c>
      <c r="E498" s="190" t="s">
        <v>271</v>
      </c>
      <c r="F498" s="190" t="s">
        <v>272</v>
      </c>
      <c r="G498" s="190" t="s">
        <v>273</v>
      </c>
      <c r="H498" s="190" t="s">
        <v>274</v>
      </c>
      <c r="I498" s="190" t="s">
        <v>271</v>
      </c>
      <c r="J498" s="190" t="s">
        <v>271</v>
      </c>
      <c r="K498" s="190" t="s">
        <v>275</v>
      </c>
      <c r="L498" s="190" t="s">
        <v>276</v>
      </c>
      <c r="M498" s="190" t="s">
        <v>277</v>
      </c>
      <c r="N498" s="190" t="s">
        <v>278</v>
      </c>
      <c r="O498" s="190" t="s">
        <v>59</v>
      </c>
      <c r="P498" s="190" t="s">
        <v>271</v>
      </c>
      <c r="Q498" s="190" t="s">
        <v>271</v>
      </c>
      <c r="R498" s="190" t="s">
        <v>279</v>
      </c>
      <c r="S498" s="191">
        <v>8889.99</v>
      </c>
    </row>
    <row r="499" spans="1:19" x14ac:dyDescent="0.25">
      <c r="A499" s="190" t="s">
        <v>937</v>
      </c>
      <c r="B499" s="190" t="s">
        <v>930</v>
      </c>
      <c r="C499" s="191">
        <v>44054.92</v>
      </c>
      <c r="D499" s="190" t="s">
        <v>270</v>
      </c>
      <c r="E499" s="190" t="s">
        <v>271</v>
      </c>
      <c r="F499" s="190" t="s">
        <v>272</v>
      </c>
      <c r="G499" s="190" t="s">
        <v>273</v>
      </c>
      <c r="H499" s="190" t="s">
        <v>274</v>
      </c>
      <c r="I499" s="190" t="s">
        <v>271</v>
      </c>
      <c r="J499" s="190" t="s">
        <v>271</v>
      </c>
      <c r="K499" s="190" t="s">
        <v>275</v>
      </c>
      <c r="L499" s="190" t="s">
        <v>276</v>
      </c>
      <c r="M499" s="190" t="s">
        <v>277</v>
      </c>
      <c r="N499" s="190" t="s">
        <v>278</v>
      </c>
      <c r="O499" s="190" t="s">
        <v>59</v>
      </c>
      <c r="P499" s="190" t="s">
        <v>271</v>
      </c>
      <c r="Q499" s="190" t="s">
        <v>271</v>
      </c>
      <c r="R499" s="190" t="s">
        <v>279</v>
      </c>
      <c r="S499" s="191">
        <v>38818.410000000003</v>
      </c>
    </row>
    <row r="500" spans="1:19" x14ac:dyDescent="0.25">
      <c r="A500" s="190" t="s">
        <v>938</v>
      </c>
      <c r="B500" s="190" t="s">
        <v>928</v>
      </c>
      <c r="C500" s="191">
        <v>262.63</v>
      </c>
      <c r="D500" s="190" t="s">
        <v>270</v>
      </c>
      <c r="E500" s="190" t="s">
        <v>271</v>
      </c>
      <c r="F500" s="190" t="s">
        <v>272</v>
      </c>
      <c r="G500" s="190" t="s">
        <v>939</v>
      </c>
      <c r="H500" s="190" t="s">
        <v>274</v>
      </c>
      <c r="I500" s="190" t="s">
        <v>271</v>
      </c>
      <c r="J500" s="190" t="s">
        <v>271</v>
      </c>
      <c r="K500" s="190" t="s">
        <v>275</v>
      </c>
      <c r="L500" s="190" t="s">
        <v>316</v>
      </c>
      <c r="M500" s="190" t="s">
        <v>277</v>
      </c>
      <c r="N500" s="190" t="s">
        <v>317</v>
      </c>
      <c r="O500" s="190" t="s">
        <v>173</v>
      </c>
      <c r="P500" s="190" t="s">
        <v>271</v>
      </c>
      <c r="Q500" s="190" t="s">
        <v>271</v>
      </c>
      <c r="R500" s="190" t="s">
        <v>279</v>
      </c>
      <c r="S500" s="191">
        <v>250.12</v>
      </c>
    </row>
    <row r="501" spans="1:19" x14ac:dyDescent="0.25">
      <c r="A501" s="190" t="s">
        <v>940</v>
      </c>
      <c r="B501" s="190" t="s">
        <v>928</v>
      </c>
      <c r="C501" s="191">
        <v>6390.78</v>
      </c>
      <c r="D501" s="190" t="s">
        <v>270</v>
      </c>
      <c r="E501" s="190" t="s">
        <v>271</v>
      </c>
      <c r="F501" s="190" t="s">
        <v>272</v>
      </c>
      <c r="G501" s="190" t="s">
        <v>273</v>
      </c>
      <c r="H501" s="190" t="s">
        <v>274</v>
      </c>
      <c r="I501" s="190" t="s">
        <v>271</v>
      </c>
      <c r="J501" s="190" t="s">
        <v>271</v>
      </c>
      <c r="K501" s="190" t="s">
        <v>275</v>
      </c>
      <c r="L501" s="190" t="s">
        <v>276</v>
      </c>
      <c r="M501" s="190" t="s">
        <v>277</v>
      </c>
      <c r="N501" s="190" t="s">
        <v>278</v>
      </c>
      <c r="O501" s="190" t="s">
        <v>59</v>
      </c>
      <c r="P501" s="190" t="s">
        <v>271</v>
      </c>
      <c r="Q501" s="190" t="s">
        <v>271</v>
      </c>
      <c r="R501" s="190" t="s">
        <v>279</v>
      </c>
      <c r="S501" s="191">
        <v>6086.46</v>
      </c>
    </row>
    <row r="502" spans="1:19" x14ac:dyDescent="0.25">
      <c r="A502" s="190" t="s">
        <v>941</v>
      </c>
      <c r="B502" s="190" t="s">
        <v>928</v>
      </c>
      <c r="C502" s="191">
        <v>14785.26</v>
      </c>
      <c r="D502" s="190" t="s">
        <v>270</v>
      </c>
      <c r="E502" s="190" t="s">
        <v>271</v>
      </c>
      <c r="F502" s="190" t="s">
        <v>272</v>
      </c>
      <c r="G502" s="190" t="s">
        <v>273</v>
      </c>
      <c r="H502" s="190" t="s">
        <v>274</v>
      </c>
      <c r="I502" s="190" t="s">
        <v>271</v>
      </c>
      <c r="J502" s="190" t="s">
        <v>271</v>
      </c>
      <c r="K502" s="190" t="s">
        <v>275</v>
      </c>
      <c r="L502" s="190" t="s">
        <v>276</v>
      </c>
      <c r="M502" s="190" t="s">
        <v>277</v>
      </c>
      <c r="N502" s="190" t="s">
        <v>278</v>
      </c>
      <c r="O502" s="190" t="s">
        <v>59</v>
      </c>
      <c r="P502" s="190" t="s">
        <v>271</v>
      </c>
      <c r="Q502" s="190" t="s">
        <v>271</v>
      </c>
      <c r="R502" s="190" t="s">
        <v>279</v>
      </c>
      <c r="S502" s="191">
        <v>14081.2</v>
      </c>
    </row>
    <row r="503" spans="1:19" x14ac:dyDescent="0.25">
      <c r="A503" s="190" t="s">
        <v>942</v>
      </c>
      <c r="B503" s="190" t="s">
        <v>943</v>
      </c>
      <c r="C503" s="191">
        <v>6222.99</v>
      </c>
      <c r="D503" s="190" t="s">
        <v>270</v>
      </c>
      <c r="E503" s="190" t="s">
        <v>271</v>
      </c>
      <c r="F503" s="190" t="s">
        <v>272</v>
      </c>
      <c r="G503" s="190" t="s">
        <v>273</v>
      </c>
      <c r="H503" s="190" t="s">
        <v>274</v>
      </c>
      <c r="I503" s="190" t="s">
        <v>271</v>
      </c>
      <c r="J503" s="190" t="s">
        <v>271</v>
      </c>
      <c r="K503" s="190" t="s">
        <v>275</v>
      </c>
      <c r="L503" s="190" t="s">
        <v>276</v>
      </c>
      <c r="M503" s="190" t="s">
        <v>277</v>
      </c>
      <c r="N503" s="190" t="s">
        <v>278</v>
      </c>
      <c r="O503" s="190" t="s">
        <v>59</v>
      </c>
      <c r="P503" s="190" t="s">
        <v>271</v>
      </c>
      <c r="Q503" s="190" t="s">
        <v>271</v>
      </c>
      <c r="R503" s="190" t="s">
        <v>279</v>
      </c>
      <c r="S503" s="191">
        <v>5926.66</v>
      </c>
    </row>
    <row r="504" spans="1:19" x14ac:dyDescent="0.25">
      <c r="A504" s="190" t="s">
        <v>944</v>
      </c>
      <c r="B504" s="190" t="s">
        <v>943</v>
      </c>
      <c r="C504" s="191">
        <v>15591.5</v>
      </c>
      <c r="D504" s="190" t="s">
        <v>270</v>
      </c>
      <c r="E504" s="190" t="s">
        <v>271</v>
      </c>
      <c r="F504" s="190" t="s">
        <v>272</v>
      </c>
      <c r="G504" s="190" t="s">
        <v>273</v>
      </c>
      <c r="H504" s="190" t="s">
        <v>274</v>
      </c>
      <c r="I504" s="190" t="s">
        <v>271</v>
      </c>
      <c r="J504" s="190" t="s">
        <v>271</v>
      </c>
      <c r="K504" s="190" t="s">
        <v>275</v>
      </c>
      <c r="L504" s="190" t="s">
        <v>276</v>
      </c>
      <c r="M504" s="190" t="s">
        <v>277</v>
      </c>
      <c r="N504" s="190" t="s">
        <v>278</v>
      </c>
      <c r="O504" s="190" t="s">
        <v>59</v>
      </c>
      <c r="P504" s="190" t="s">
        <v>271</v>
      </c>
      <c r="Q504" s="190" t="s">
        <v>271</v>
      </c>
      <c r="R504" s="190" t="s">
        <v>279</v>
      </c>
      <c r="S504" s="191">
        <v>14849.05</v>
      </c>
    </row>
    <row r="505" spans="1:19" x14ac:dyDescent="0.25">
      <c r="A505" s="190" t="s">
        <v>945</v>
      </c>
      <c r="B505" s="190" t="s">
        <v>946</v>
      </c>
      <c r="C505" s="191">
        <v>35007</v>
      </c>
      <c r="D505" s="190" t="s">
        <v>270</v>
      </c>
      <c r="E505" s="190" t="s">
        <v>271</v>
      </c>
      <c r="F505" s="190" t="s">
        <v>272</v>
      </c>
      <c r="G505" s="190" t="s">
        <v>298</v>
      </c>
      <c r="H505" s="190" t="s">
        <v>274</v>
      </c>
      <c r="I505" s="190" t="s">
        <v>271</v>
      </c>
      <c r="J505" s="190" t="s">
        <v>271</v>
      </c>
      <c r="K505" s="190" t="s">
        <v>275</v>
      </c>
      <c r="L505" s="190" t="s">
        <v>276</v>
      </c>
      <c r="M505" s="190" t="s">
        <v>277</v>
      </c>
      <c r="N505" s="190" t="s">
        <v>278</v>
      </c>
      <c r="O505" s="190" t="s">
        <v>59</v>
      </c>
      <c r="P505" s="190" t="s">
        <v>271</v>
      </c>
      <c r="Q505" s="190" t="s">
        <v>271</v>
      </c>
      <c r="R505" s="190" t="s">
        <v>279</v>
      </c>
      <c r="S505" s="191">
        <v>1940</v>
      </c>
    </row>
    <row r="506" spans="1:19" x14ac:dyDescent="0.25">
      <c r="A506" s="190" t="s">
        <v>945</v>
      </c>
      <c r="B506" s="190" t="s">
        <v>946</v>
      </c>
      <c r="C506" s="191">
        <v>35007</v>
      </c>
      <c r="D506" s="190" t="s">
        <v>270</v>
      </c>
      <c r="E506" s="190" t="s">
        <v>271</v>
      </c>
      <c r="F506" s="190" t="s">
        <v>272</v>
      </c>
      <c r="G506" s="190" t="s">
        <v>299</v>
      </c>
      <c r="H506" s="190" t="s">
        <v>274</v>
      </c>
      <c r="I506" s="190" t="s">
        <v>271</v>
      </c>
      <c r="J506" s="190" t="s">
        <v>271</v>
      </c>
      <c r="K506" s="190" t="s">
        <v>275</v>
      </c>
      <c r="L506" s="190" t="s">
        <v>276</v>
      </c>
      <c r="M506" s="190" t="s">
        <v>277</v>
      </c>
      <c r="N506" s="190" t="s">
        <v>278</v>
      </c>
      <c r="O506" s="190" t="s">
        <v>59</v>
      </c>
      <c r="P506" s="190" t="s">
        <v>271</v>
      </c>
      <c r="Q506" s="190" t="s">
        <v>271</v>
      </c>
      <c r="R506" s="190" t="s">
        <v>279</v>
      </c>
      <c r="S506" s="191">
        <v>7000</v>
      </c>
    </row>
    <row r="507" spans="1:19" x14ac:dyDescent="0.25">
      <c r="A507" s="190" t="s">
        <v>945</v>
      </c>
      <c r="B507" s="190" t="s">
        <v>946</v>
      </c>
      <c r="C507" s="191">
        <v>35007</v>
      </c>
      <c r="D507" s="190" t="s">
        <v>270</v>
      </c>
      <c r="E507" s="190" t="s">
        <v>271</v>
      </c>
      <c r="F507" s="190" t="s">
        <v>272</v>
      </c>
      <c r="G507" s="190" t="s">
        <v>947</v>
      </c>
      <c r="H507" s="190" t="s">
        <v>274</v>
      </c>
      <c r="I507" s="190" t="s">
        <v>271</v>
      </c>
      <c r="J507" s="190" t="s">
        <v>271</v>
      </c>
      <c r="K507" s="190" t="s">
        <v>275</v>
      </c>
      <c r="L507" s="190" t="s">
        <v>276</v>
      </c>
      <c r="M507" s="190" t="s">
        <v>277</v>
      </c>
      <c r="N507" s="190" t="s">
        <v>278</v>
      </c>
      <c r="O507" s="190" t="s">
        <v>59</v>
      </c>
      <c r="P507" s="190" t="s">
        <v>271</v>
      </c>
      <c r="Q507" s="190" t="s">
        <v>271</v>
      </c>
      <c r="R507" s="190" t="s">
        <v>279</v>
      </c>
      <c r="S507" s="191">
        <v>19400</v>
      </c>
    </row>
    <row r="508" spans="1:19" x14ac:dyDescent="0.25">
      <c r="A508" s="190" t="s">
        <v>945</v>
      </c>
      <c r="B508" s="190" t="s">
        <v>946</v>
      </c>
      <c r="C508" s="191">
        <v>35007</v>
      </c>
      <c r="D508" s="190" t="s">
        <v>270</v>
      </c>
      <c r="E508" s="190" t="s">
        <v>271</v>
      </c>
      <c r="F508" s="190" t="s">
        <v>272</v>
      </c>
      <c r="G508" s="190" t="s">
        <v>301</v>
      </c>
      <c r="H508" s="190" t="s">
        <v>274</v>
      </c>
      <c r="I508" s="190" t="s">
        <v>271</v>
      </c>
      <c r="J508" s="190" t="s">
        <v>271</v>
      </c>
      <c r="K508" s="190" t="s">
        <v>275</v>
      </c>
      <c r="L508" s="190" t="s">
        <v>276</v>
      </c>
      <c r="M508" s="190" t="s">
        <v>277</v>
      </c>
      <c r="N508" s="190" t="s">
        <v>278</v>
      </c>
      <c r="O508" s="190" t="s">
        <v>59</v>
      </c>
      <c r="P508" s="190" t="s">
        <v>271</v>
      </c>
      <c r="Q508" s="190" t="s">
        <v>271</v>
      </c>
      <c r="R508" s="190" t="s">
        <v>279</v>
      </c>
      <c r="S508" s="191">
        <v>3000</v>
      </c>
    </row>
    <row r="509" spans="1:19" x14ac:dyDescent="0.25">
      <c r="A509" s="190" t="s">
        <v>945</v>
      </c>
      <c r="B509" s="190" t="s">
        <v>946</v>
      </c>
      <c r="C509" s="191">
        <v>35007</v>
      </c>
      <c r="D509" s="190" t="s">
        <v>270</v>
      </c>
      <c r="E509" s="190" t="s">
        <v>271</v>
      </c>
      <c r="F509" s="190" t="s">
        <v>272</v>
      </c>
      <c r="G509" s="190" t="s">
        <v>948</v>
      </c>
      <c r="H509" s="190" t="s">
        <v>274</v>
      </c>
      <c r="I509" s="190" t="s">
        <v>271</v>
      </c>
      <c r="J509" s="190" t="s">
        <v>271</v>
      </c>
      <c r="K509" s="190" t="s">
        <v>275</v>
      </c>
      <c r="L509" s="190" t="s">
        <v>276</v>
      </c>
      <c r="M509" s="190" t="s">
        <v>277</v>
      </c>
      <c r="N509" s="190" t="s">
        <v>278</v>
      </c>
      <c r="O509" s="190" t="s">
        <v>59</v>
      </c>
      <c r="P509" s="190" t="s">
        <v>271</v>
      </c>
      <c r="Q509" s="190" t="s">
        <v>271</v>
      </c>
      <c r="R509" s="190" t="s">
        <v>279</v>
      </c>
      <c r="S509" s="191">
        <v>2000</v>
      </c>
    </row>
    <row r="510" spans="1:19" x14ac:dyDescent="0.25">
      <c r="A510" s="190" t="s">
        <v>949</v>
      </c>
      <c r="B510" s="190" t="s">
        <v>950</v>
      </c>
      <c r="C510" s="191">
        <v>6222.99</v>
      </c>
      <c r="D510" s="190" t="s">
        <v>270</v>
      </c>
      <c r="E510" s="190" t="s">
        <v>271</v>
      </c>
      <c r="F510" s="190" t="s">
        <v>272</v>
      </c>
      <c r="G510" s="190" t="s">
        <v>273</v>
      </c>
      <c r="H510" s="190" t="s">
        <v>274</v>
      </c>
      <c r="I510" s="190" t="s">
        <v>271</v>
      </c>
      <c r="J510" s="190" t="s">
        <v>271</v>
      </c>
      <c r="K510" s="190" t="s">
        <v>275</v>
      </c>
      <c r="L510" s="190" t="s">
        <v>276</v>
      </c>
      <c r="M510" s="190" t="s">
        <v>277</v>
      </c>
      <c r="N510" s="190" t="s">
        <v>278</v>
      </c>
      <c r="O510" s="190" t="s">
        <v>59</v>
      </c>
      <c r="P510" s="190" t="s">
        <v>271</v>
      </c>
      <c r="Q510" s="190" t="s">
        <v>271</v>
      </c>
      <c r="R510" s="190" t="s">
        <v>279</v>
      </c>
      <c r="S510" s="191">
        <v>5926.66</v>
      </c>
    </row>
    <row r="511" spans="1:19" x14ac:dyDescent="0.25">
      <c r="A511" s="190" t="s">
        <v>951</v>
      </c>
      <c r="B511" s="190" t="s">
        <v>950</v>
      </c>
      <c r="C511" s="191">
        <v>12516.43</v>
      </c>
      <c r="D511" s="190" t="s">
        <v>270</v>
      </c>
      <c r="E511" s="190" t="s">
        <v>271</v>
      </c>
      <c r="F511" s="190" t="s">
        <v>272</v>
      </c>
      <c r="G511" s="190" t="s">
        <v>273</v>
      </c>
      <c r="H511" s="190" t="s">
        <v>274</v>
      </c>
      <c r="I511" s="190" t="s">
        <v>271</v>
      </c>
      <c r="J511" s="190" t="s">
        <v>271</v>
      </c>
      <c r="K511" s="190" t="s">
        <v>275</v>
      </c>
      <c r="L511" s="190" t="s">
        <v>276</v>
      </c>
      <c r="M511" s="190" t="s">
        <v>277</v>
      </c>
      <c r="N511" s="190" t="s">
        <v>278</v>
      </c>
      <c r="O511" s="190" t="s">
        <v>59</v>
      </c>
      <c r="P511" s="190" t="s">
        <v>271</v>
      </c>
      <c r="Q511" s="190" t="s">
        <v>271</v>
      </c>
      <c r="R511" s="190" t="s">
        <v>279</v>
      </c>
      <c r="S511" s="191">
        <v>11295.1</v>
      </c>
    </row>
    <row r="512" spans="1:19" x14ac:dyDescent="0.25">
      <c r="A512" s="190" t="s">
        <v>952</v>
      </c>
      <c r="B512" s="190" t="s">
        <v>950</v>
      </c>
      <c r="C512" s="191">
        <v>3020.22</v>
      </c>
      <c r="D512" s="190" t="s">
        <v>270</v>
      </c>
      <c r="E512" s="190" t="s">
        <v>271</v>
      </c>
      <c r="F512" s="190" t="s">
        <v>272</v>
      </c>
      <c r="G512" s="190" t="s">
        <v>273</v>
      </c>
      <c r="H512" s="190" t="s">
        <v>274</v>
      </c>
      <c r="I512" s="190" t="s">
        <v>271</v>
      </c>
      <c r="J512" s="190" t="s">
        <v>271</v>
      </c>
      <c r="K512" s="190" t="s">
        <v>275</v>
      </c>
      <c r="L512" s="190" t="s">
        <v>276</v>
      </c>
      <c r="M512" s="190" t="s">
        <v>277</v>
      </c>
      <c r="N512" s="190" t="s">
        <v>278</v>
      </c>
      <c r="O512" s="190" t="s">
        <v>59</v>
      </c>
      <c r="P512" s="190" t="s">
        <v>271</v>
      </c>
      <c r="Q512" s="190" t="s">
        <v>271</v>
      </c>
      <c r="R512" s="190" t="s">
        <v>279</v>
      </c>
      <c r="S512" s="191">
        <v>2876.4</v>
      </c>
    </row>
    <row r="513" spans="1:19" x14ac:dyDescent="0.25">
      <c r="A513" s="190" t="s">
        <v>953</v>
      </c>
      <c r="B513" s="190" t="s">
        <v>950</v>
      </c>
      <c r="C513" s="191">
        <v>16095.39</v>
      </c>
      <c r="D513" s="190" t="s">
        <v>270</v>
      </c>
      <c r="E513" s="190" t="s">
        <v>271</v>
      </c>
      <c r="F513" s="190" t="s">
        <v>272</v>
      </c>
      <c r="G513" s="190" t="s">
        <v>273</v>
      </c>
      <c r="H513" s="190" t="s">
        <v>274</v>
      </c>
      <c r="I513" s="190" t="s">
        <v>271</v>
      </c>
      <c r="J513" s="190" t="s">
        <v>271</v>
      </c>
      <c r="K513" s="190" t="s">
        <v>275</v>
      </c>
      <c r="L513" s="190" t="s">
        <v>276</v>
      </c>
      <c r="M513" s="190" t="s">
        <v>277</v>
      </c>
      <c r="N513" s="190" t="s">
        <v>278</v>
      </c>
      <c r="O513" s="190" t="s">
        <v>59</v>
      </c>
      <c r="P513" s="190" t="s">
        <v>271</v>
      </c>
      <c r="Q513" s="190" t="s">
        <v>271</v>
      </c>
      <c r="R513" s="190" t="s">
        <v>279</v>
      </c>
      <c r="S513" s="191">
        <v>15078.82</v>
      </c>
    </row>
    <row r="514" spans="1:19" x14ac:dyDescent="0.25">
      <c r="A514" s="190" t="s">
        <v>954</v>
      </c>
      <c r="B514" s="190" t="s">
        <v>950</v>
      </c>
      <c r="C514" s="191">
        <v>16186.98</v>
      </c>
      <c r="D514" s="190" t="s">
        <v>270</v>
      </c>
      <c r="E514" s="190" t="s">
        <v>271</v>
      </c>
      <c r="F514" s="190" t="s">
        <v>272</v>
      </c>
      <c r="G514" s="190" t="s">
        <v>273</v>
      </c>
      <c r="H514" s="190" t="s">
        <v>274</v>
      </c>
      <c r="I514" s="190" t="s">
        <v>271</v>
      </c>
      <c r="J514" s="190" t="s">
        <v>271</v>
      </c>
      <c r="K514" s="190" t="s">
        <v>275</v>
      </c>
      <c r="L514" s="190" t="s">
        <v>276</v>
      </c>
      <c r="M514" s="190" t="s">
        <v>277</v>
      </c>
      <c r="N514" s="190" t="s">
        <v>278</v>
      </c>
      <c r="O514" s="190" t="s">
        <v>59</v>
      </c>
      <c r="P514" s="190" t="s">
        <v>271</v>
      </c>
      <c r="Q514" s="190" t="s">
        <v>271</v>
      </c>
      <c r="R514" s="190" t="s">
        <v>279</v>
      </c>
      <c r="S514" s="191">
        <v>14790.88</v>
      </c>
    </row>
    <row r="515" spans="1:19" x14ac:dyDescent="0.25">
      <c r="A515" s="190" t="s">
        <v>955</v>
      </c>
      <c r="B515" s="190" t="s">
        <v>950</v>
      </c>
      <c r="C515" s="191">
        <v>15793.08</v>
      </c>
      <c r="D515" s="190" t="s">
        <v>270</v>
      </c>
      <c r="E515" s="190" t="s">
        <v>271</v>
      </c>
      <c r="F515" s="190" t="s">
        <v>272</v>
      </c>
      <c r="G515" s="190" t="s">
        <v>273</v>
      </c>
      <c r="H515" s="190" t="s">
        <v>274</v>
      </c>
      <c r="I515" s="190" t="s">
        <v>271</v>
      </c>
      <c r="J515" s="190" t="s">
        <v>271</v>
      </c>
      <c r="K515" s="190" t="s">
        <v>275</v>
      </c>
      <c r="L515" s="190" t="s">
        <v>276</v>
      </c>
      <c r="M515" s="190" t="s">
        <v>277</v>
      </c>
      <c r="N515" s="190" t="s">
        <v>278</v>
      </c>
      <c r="O515" s="190" t="s">
        <v>59</v>
      </c>
      <c r="P515" s="190" t="s">
        <v>271</v>
      </c>
      <c r="Q515" s="190" t="s">
        <v>271</v>
      </c>
      <c r="R515" s="190" t="s">
        <v>279</v>
      </c>
      <c r="S515" s="191">
        <v>14915.94</v>
      </c>
    </row>
    <row r="516" spans="1:19" x14ac:dyDescent="0.25">
      <c r="A516" s="190" t="s">
        <v>956</v>
      </c>
      <c r="B516" s="190" t="s">
        <v>957</v>
      </c>
      <c r="C516" s="191">
        <v>5894.07</v>
      </c>
      <c r="D516" s="190" t="s">
        <v>270</v>
      </c>
      <c r="E516" s="190" t="s">
        <v>271</v>
      </c>
      <c r="F516" s="190" t="s">
        <v>272</v>
      </c>
      <c r="G516" s="190" t="s">
        <v>273</v>
      </c>
      <c r="H516" s="190" t="s">
        <v>274</v>
      </c>
      <c r="I516" s="190" t="s">
        <v>271</v>
      </c>
      <c r="J516" s="190" t="s">
        <v>271</v>
      </c>
      <c r="K516" s="190" t="s">
        <v>275</v>
      </c>
      <c r="L516" s="190" t="s">
        <v>276</v>
      </c>
      <c r="M516" s="190" t="s">
        <v>277</v>
      </c>
      <c r="N516" s="190" t="s">
        <v>278</v>
      </c>
      <c r="O516" s="190" t="s">
        <v>59</v>
      </c>
      <c r="P516" s="190" t="s">
        <v>271</v>
      </c>
      <c r="Q516" s="190" t="s">
        <v>271</v>
      </c>
      <c r="R516" s="190" t="s">
        <v>279</v>
      </c>
      <c r="S516" s="191">
        <v>5613.4</v>
      </c>
    </row>
    <row r="517" spans="1:19" x14ac:dyDescent="0.25">
      <c r="A517" s="190" t="s">
        <v>958</v>
      </c>
      <c r="B517" s="190" t="s">
        <v>957</v>
      </c>
      <c r="C517" s="191">
        <v>27693.439999999999</v>
      </c>
      <c r="D517" s="190" t="s">
        <v>270</v>
      </c>
      <c r="E517" s="190" t="s">
        <v>271</v>
      </c>
      <c r="F517" s="190" t="s">
        <v>272</v>
      </c>
      <c r="G517" s="190" t="s">
        <v>273</v>
      </c>
      <c r="H517" s="190" t="s">
        <v>274</v>
      </c>
      <c r="I517" s="190" t="s">
        <v>271</v>
      </c>
      <c r="J517" s="190" t="s">
        <v>271</v>
      </c>
      <c r="K517" s="190" t="s">
        <v>275</v>
      </c>
      <c r="L517" s="190" t="s">
        <v>276</v>
      </c>
      <c r="M517" s="190" t="s">
        <v>277</v>
      </c>
      <c r="N517" s="190" t="s">
        <v>278</v>
      </c>
      <c r="O517" s="190" t="s">
        <v>59</v>
      </c>
      <c r="P517" s="190" t="s">
        <v>271</v>
      </c>
      <c r="Q517" s="190" t="s">
        <v>271</v>
      </c>
      <c r="R517" s="190" t="s">
        <v>279</v>
      </c>
      <c r="S517" s="191">
        <v>26374.7</v>
      </c>
    </row>
    <row r="518" spans="1:19" x14ac:dyDescent="0.25">
      <c r="A518" s="190" t="s">
        <v>959</v>
      </c>
      <c r="B518" s="190" t="s">
        <v>957</v>
      </c>
      <c r="C518" s="191">
        <v>6752.11</v>
      </c>
      <c r="D518" s="190" t="s">
        <v>270</v>
      </c>
      <c r="E518" s="190" t="s">
        <v>271</v>
      </c>
      <c r="F518" s="190" t="s">
        <v>272</v>
      </c>
      <c r="G518" s="190" t="s">
        <v>273</v>
      </c>
      <c r="H518" s="190" t="s">
        <v>274</v>
      </c>
      <c r="I518" s="190" t="s">
        <v>271</v>
      </c>
      <c r="J518" s="190" t="s">
        <v>271</v>
      </c>
      <c r="K518" s="190" t="s">
        <v>275</v>
      </c>
      <c r="L518" s="190" t="s">
        <v>276</v>
      </c>
      <c r="M518" s="190" t="s">
        <v>277</v>
      </c>
      <c r="N518" s="190" t="s">
        <v>278</v>
      </c>
      <c r="O518" s="190" t="s">
        <v>59</v>
      </c>
      <c r="P518" s="190" t="s">
        <v>271</v>
      </c>
      <c r="Q518" s="190" t="s">
        <v>271</v>
      </c>
      <c r="R518" s="190" t="s">
        <v>279</v>
      </c>
      <c r="S518" s="191">
        <v>6430.58</v>
      </c>
    </row>
    <row r="519" spans="1:19" x14ac:dyDescent="0.25">
      <c r="A519" s="190" t="s">
        <v>960</v>
      </c>
      <c r="B519" s="190" t="s">
        <v>957</v>
      </c>
      <c r="C519" s="191">
        <v>14704.74</v>
      </c>
      <c r="D519" s="190" t="s">
        <v>270</v>
      </c>
      <c r="E519" s="190" t="s">
        <v>271</v>
      </c>
      <c r="F519" s="190" t="s">
        <v>272</v>
      </c>
      <c r="G519" s="190" t="s">
        <v>273</v>
      </c>
      <c r="H519" s="190" t="s">
        <v>274</v>
      </c>
      <c r="I519" s="190" t="s">
        <v>271</v>
      </c>
      <c r="J519" s="190" t="s">
        <v>271</v>
      </c>
      <c r="K519" s="190" t="s">
        <v>275</v>
      </c>
      <c r="L519" s="190" t="s">
        <v>276</v>
      </c>
      <c r="M519" s="190" t="s">
        <v>277</v>
      </c>
      <c r="N519" s="190" t="s">
        <v>278</v>
      </c>
      <c r="O519" s="190" t="s">
        <v>59</v>
      </c>
      <c r="P519" s="190" t="s">
        <v>271</v>
      </c>
      <c r="Q519" s="190" t="s">
        <v>271</v>
      </c>
      <c r="R519" s="190" t="s">
        <v>279</v>
      </c>
      <c r="S519" s="191">
        <v>14004.51</v>
      </c>
    </row>
    <row r="520" spans="1:19" x14ac:dyDescent="0.25">
      <c r="A520" s="190" t="s">
        <v>961</v>
      </c>
      <c r="B520" s="190" t="s">
        <v>962</v>
      </c>
      <c r="C520" s="191">
        <v>6332.63</v>
      </c>
      <c r="D520" s="190" t="s">
        <v>270</v>
      </c>
      <c r="E520" s="190" t="s">
        <v>271</v>
      </c>
      <c r="F520" s="190" t="s">
        <v>272</v>
      </c>
      <c r="G520" s="190" t="s">
        <v>273</v>
      </c>
      <c r="H520" s="190" t="s">
        <v>274</v>
      </c>
      <c r="I520" s="190" t="s">
        <v>271</v>
      </c>
      <c r="J520" s="190" t="s">
        <v>271</v>
      </c>
      <c r="K520" s="190" t="s">
        <v>275</v>
      </c>
      <c r="L520" s="190" t="s">
        <v>276</v>
      </c>
      <c r="M520" s="190" t="s">
        <v>277</v>
      </c>
      <c r="N520" s="190" t="s">
        <v>278</v>
      </c>
      <c r="O520" s="190" t="s">
        <v>59</v>
      </c>
      <c r="P520" s="190" t="s">
        <v>271</v>
      </c>
      <c r="Q520" s="190" t="s">
        <v>271</v>
      </c>
      <c r="R520" s="190" t="s">
        <v>279</v>
      </c>
      <c r="S520" s="191">
        <v>6031.08</v>
      </c>
    </row>
    <row r="521" spans="1:19" x14ac:dyDescent="0.25">
      <c r="A521" s="190" t="s">
        <v>963</v>
      </c>
      <c r="B521" s="190" t="s">
        <v>962</v>
      </c>
      <c r="C521" s="191">
        <v>16300.71</v>
      </c>
      <c r="D521" s="190" t="s">
        <v>270</v>
      </c>
      <c r="E521" s="190" t="s">
        <v>271</v>
      </c>
      <c r="F521" s="190" t="s">
        <v>272</v>
      </c>
      <c r="G521" s="190" t="s">
        <v>273</v>
      </c>
      <c r="H521" s="190" t="s">
        <v>274</v>
      </c>
      <c r="I521" s="190" t="s">
        <v>271</v>
      </c>
      <c r="J521" s="190" t="s">
        <v>271</v>
      </c>
      <c r="K521" s="190" t="s">
        <v>275</v>
      </c>
      <c r="L521" s="190" t="s">
        <v>276</v>
      </c>
      <c r="M521" s="190" t="s">
        <v>277</v>
      </c>
      <c r="N521" s="190" t="s">
        <v>278</v>
      </c>
      <c r="O521" s="190" t="s">
        <v>59</v>
      </c>
      <c r="P521" s="190" t="s">
        <v>271</v>
      </c>
      <c r="Q521" s="190" t="s">
        <v>271</v>
      </c>
      <c r="R521" s="190" t="s">
        <v>279</v>
      </c>
      <c r="S521" s="191">
        <v>15402.67</v>
      </c>
    </row>
    <row r="522" spans="1:19" x14ac:dyDescent="0.25">
      <c r="A522" s="190" t="s">
        <v>964</v>
      </c>
      <c r="B522" s="190" t="s">
        <v>962</v>
      </c>
      <c r="C522" s="191">
        <v>6332.63</v>
      </c>
      <c r="D522" s="190" t="s">
        <v>270</v>
      </c>
      <c r="E522" s="190" t="s">
        <v>271</v>
      </c>
      <c r="F522" s="190" t="s">
        <v>272</v>
      </c>
      <c r="G522" s="190" t="s">
        <v>273</v>
      </c>
      <c r="H522" s="190" t="s">
        <v>274</v>
      </c>
      <c r="I522" s="190" t="s">
        <v>271</v>
      </c>
      <c r="J522" s="190" t="s">
        <v>271</v>
      </c>
      <c r="K522" s="190" t="s">
        <v>275</v>
      </c>
      <c r="L522" s="190" t="s">
        <v>276</v>
      </c>
      <c r="M522" s="190" t="s">
        <v>277</v>
      </c>
      <c r="N522" s="190" t="s">
        <v>278</v>
      </c>
      <c r="O522" s="190" t="s">
        <v>59</v>
      </c>
      <c r="P522" s="190" t="s">
        <v>271</v>
      </c>
      <c r="Q522" s="190" t="s">
        <v>271</v>
      </c>
      <c r="R522" s="190" t="s">
        <v>279</v>
      </c>
      <c r="S522" s="191">
        <v>6031.08</v>
      </c>
    </row>
    <row r="523" spans="1:19" x14ac:dyDescent="0.25">
      <c r="A523" s="190" t="s">
        <v>965</v>
      </c>
      <c r="B523" s="190" t="s">
        <v>962</v>
      </c>
      <c r="C523" s="191">
        <v>15644.16</v>
      </c>
      <c r="D523" s="190" t="s">
        <v>270</v>
      </c>
      <c r="E523" s="190" t="s">
        <v>271</v>
      </c>
      <c r="F523" s="190" t="s">
        <v>272</v>
      </c>
      <c r="G523" s="190" t="s">
        <v>273</v>
      </c>
      <c r="H523" s="190" t="s">
        <v>274</v>
      </c>
      <c r="I523" s="190" t="s">
        <v>271</v>
      </c>
      <c r="J523" s="190" t="s">
        <v>271</v>
      </c>
      <c r="K523" s="190" t="s">
        <v>275</v>
      </c>
      <c r="L523" s="190" t="s">
        <v>276</v>
      </c>
      <c r="M523" s="190" t="s">
        <v>277</v>
      </c>
      <c r="N523" s="190" t="s">
        <v>278</v>
      </c>
      <c r="O523" s="190" t="s">
        <v>59</v>
      </c>
      <c r="P523" s="190" t="s">
        <v>271</v>
      </c>
      <c r="Q523" s="190" t="s">
        <v>271</v>
      </c>
      <c r="R523" s="190" t="s">
        <v>279</v>
      </c>
      <c r="S523" s="191">
        <v>14209.34</v>
      </c>
    </row>
    <row r="524" spans="1:19" x14ac:dyDescent="0.25">
      <c r="A524" s="190" t="s">
        <v>966</v>
      </c>
      <c r="B524" s="190" t="s">
        <v>967</v>
      </c>
      <c r="C524" s="191">
        <v>3020.22</v>
      </c>
      <c r="D524" s="190" t="s">
        <v>270</v>
      </c>
      <c r="E524" s="190" t="s">
        <v>271</v>
      </c>
      <c r="F524" s="190" t="s">
        <v>272</v>
      </c>
      <c r="G524" s="190" t="s">
        <v>273</v>
      </c>
      <c r="H524" s="190" t="s">
        <v>274</v>
      </c>
      <c r="I524" s="190" t="s">
        <v>271</v>
      </c>
      <c r="J524" s="190" t="s">
        <v>271</v>
      </c>
      <c r="K524" s="190" t="s">
        <v>275</v>
      </c>
      <c r="L524" s="190" t="s">
        <v>276</v>
      </c>
      <c r="M524" s="190" t="s">
        <v>277</v>
      </c>
      <c r="N524" s="190" t="s">
        <v>278</v>
      </c>
      <c r="O524" s="190" t="s">
        <v>59</v>
      </c>
      <c r="P524" s="190" t="s">
        <v>271</v>
      </c>
      <c r="Q524" s="190" t="s">
        <v>271</v>
      </c>
      <c r="R524" s="190" t="s">
        <v>279</v>
      </c>
      <c r="S524" s="191">
        <v>2876.4</v>
      </c>
    </row>
    <row r="525" spans="1:19" x14ac:dyDescent="0.25">
      <c r="A525" s="190" t="s">
        <v>968</v>
      </c>
      <c r="B525" s="190" t="s">
        <v>967</v>
      </c>
      <c r="C525" s="191">
        <v>13723.34</v>
      </c>
      <c r="D525" s="190" t="s">
        <v>270</v>
      </c>
      <c r="E525" s="190" t="s">
        <v>271</v>
      </c>
      <c r="F525" s="190" t="s">
        <v>272</v>
      </c>
      <c r="G525" s="190" t="s">
        <v>273</v>
      </c>
      <c r="H525" s="190" t="s">
        <v>274</v>
      </c>
      <c r="I525" s="190" t="s">
        <v>271</v>
      </c>
      <c r="J525" s="190" t="s">
        <v>271</v>
      </c>
      <c r="K525" s="190" t="s">
        <v>275</v>
      </c>
      <c r="L525" s="190" t="s">
        <v>276</v>
      </c>
      <c r="M525" s="190" t="s">
        <v>277</v>
      </c>
      <c r="N525" s="190" t="s">
        <v>278</v>
      </c>
      <c r="O525" s="190" t="s">
        <v>59</v>
      </c>
      <c r="P525" s="190" t="s">
        <v>271</v>
      </c>
      <c r="Q525" s="190" t="s">
        <v>271</v>
      </c>
      <c r="R525" s="190" t="s">
        <v>279</v>
      </c>
      <c r="S525" s="191">
        <v>13069.85</v>
      </c>
    </row>
    <row r="526" spans="1:19" x14ac:dyDescent="0.25">
      <c r="A526" s="190" t="s">
        <v>969</v>
      </c>
      <c r="B526" s="190" t="s">
        <v>967</v>
      </c>
      <c r="C526" s="191">
        <v>16112.3</v>
      </c>
      <c r="D526" s="190" t="s">
        <v>270</v>
      </c>
      <c r="E526" s="190" t="s">
        <v>271</v>
      </c>
      <c r="F526" s="190" t="s">
        <v>272</v>
      </c>
      <c r="G526" s="190" t="s">
        <v>273</v>
      </c>
      <c r="H526" s="190" t="s">
        <v>274</v>
      </c>
      <c r="I526" s="190" t="s">
        <v>271</v>
      </c>
      <c r="J526" s="190" t="s">
        <v>271</v>
      </c>
      <c r="K526" s="190" t="s">
        <v>275</v>
      </c>
      <c r="L526" s="190" t="s">
        <v>276</v>
      </c>
      <c r="M526" s="190" t="s">
        <v>277</v>
      </c>
      <c r="N526" s="190" t="s">
        <v>278</v>
      </c>
      <c r="O526" s="190" t="s">
        <v>59</v>
      </c>
      <c r="P526" s="190" t="s">
        <v>271</v>
      </c>
      <c r="Q526" s="190" t="s">
        <v>271</v>
      </c>
      <c r="R526" s="190" t="s">
        <v>279</v>
      </c>
      <c r="S526" s="191">
        <v>15345.05</v>
      </c>
    </row>
    <row r="527" spans="1:19" x14ac:dyDescent="0.25">
      <c r="A527" s="190" t="s">
        <v>970</v>
      </c>
      <c r="B527" s="190" t="s">
        <v>967</v>
      </c>
      <c r="C527" s="191">
        <v>15229.99</v>
      </c>
      <c r="D527" s="190" t="s">
        <v>270</v>
      </c>
      <c r="E527" s="190" t="s">
        <v>271</v>
      </c>
      <c r="F527" s="190" t="s">
        <v>272</v>
      </c>
      <c r="G527" s="190" t="s">
        <v>273</v>
      </c>
      <c r="H527" s="190" t="s">
        <v>274</v>
      </c>
      <c r="I527" s="190" t="s">
        <v>271</v>
      </c>
      <c r="J527" s="190" t="s">
        <v>271</v>
      </c>
      <c r="K527" s="190" t="s">
        <v>275</v>
      </c>
      <c r="L527" s="190" t="s">
        <v>276</v>
      </c>
      <c r="M527" s="190" t="s">
        <v>277</v>
      </c>
      <c r="N527" s="190" t="s">
        <v>278</v>
      </c>
      <c r="O527" s="190" t="s">
        <v>59</v>
      </c>
      <c r="P527" s="190" t="s">
        <v>271</v>
      </c>
      <c r="Q527" s="190" t="s">
        <v>271</v>
      </c>
      <c r="R527" s="190" t="s">
        <v>279</v>
      </c>
      <c r="S527" s="191">
        <v>14504.75</v>
      </c>
    </row>
    <row r="528" spans="1:19" x14ac:dyDescent="0.25">
      <c r="A528" s="190" t="s">
        <v>971</v>
      </c>
      <c r="B528" s="190" t="s">
        <v>972</v>
      </c>
      <c r="C528" s="191">
        <v>6222.99</v>
      </c>
      <c r="D528" s="190" t="s">
        <v>270</v>
      </c>
      <c r="E528" s="190" t="s">
        <v>271</v>
      </c>
      <c r="F528" s="190" t="s">
        <v>272</v>
      </c>
      <c r="G528" s="190" t="s">
        <v>273</v>
      </c>
      <c r="H528" s="190" t="s">
        <v>274</v>
      </c>
      <c r="I528" s="190" t="s">
        <v>271</v>
      </c>
      <c r="J528" s="190" t="s">
        <v>271</v>
      </c>
      <c r="K528" s="190" t="s">
        <v>275</v>
      </c>
      <c r="L528" s="190" t="s">
        <v>276</v>
      </c>
      <c r="M528" s="190" t="s">
        <v>277</v>
      </c>
      <c r="N528" s="190" t="s">
        <v>278</v>
      </c>
      <c r="O528" s="190" t="s">
        <v>59</v>
      </c>
      <c r="P528" s="190" t="s">
        <v>271</v>
      </c>
      <c r="Q528" s="190" t="s">
        <v>271</v>
      </c>
      <c r="R528" s="190" t="s">
        <v>279</v>
      </c>
      <c r="S528" s="191">
        <v>5926.66</v>
      </c>
    </row>
    <row r="529" spans="1:19" x14ac:dyDescent="0.25">
      <c r="A529" s="190" t="s">
        <v>973</v>
      </c>
      <c r="B529" s="190" t="s">
        <v>972</v>
      </c>
      <c r="C529" s="191">
        <v>27385.02</v>
      </c>
      <c r="D529" s="190" t="s">
        <v>270</v>
      </c>
      <c r="E529" s="190" t="s">
        <v>271</v>
      </c>
      <c r="F529" s="190" t="s">
        <v>272</v>
      </c>
      <c r="G529" s="190" t="s">
        <v>273</v>
      </c>
      <c r="H529" s="190" t="s">
        <v>274</v>
      </c>
      <c r="I529" s="190" t="s">
        <v>271</v>
      </c>
      <c r="J529" s="190" t="s">
        <v>271</v>
      </c>
      <c r="K529" s="190" t="s">
        <v>275</v>
      </c>
      <c r="L529" s="190" t="s">
        <v>276</v>
      </c>
      <c r="M529" s="190" t="s">
        <v>277</v>
      </c>
      <c r="N529" s="190" t="s">
        <v>278</v>
      </c>
      <c r="O529" s="190" t="s">
        <v>59</v>
      </c>
      <c r="P529" s="190" t="s">
        <v>271</v>
      </c>
      <c r="Q529" s="190" t="s">
        <v>271</v>
      </c>
      <c r="R529" s="190" t="s">
        <v>279</v>
      </c>
      <c r="S529" s="191">
        <v>26080.97</v>
      </c>
    </row>
    <row r="530" spans="1:19" x14ac:dyDescent="0.25">
      <c r="A530" s="190" t="s">
        <v>974</v>
      </c>
      <c r="B530" s="190" t="s">
        <v>972</v>
      </c>
      <c r="C530" s="191">
        <v>6390.78</v>
      </c>
      <c r="D530" s="190" t="s">
        <v>270</v>
      </c>
      <c r="E530" s="190" t="s">
        <v>271</v>
      </c>
      <c r="F530" s="190" t="s">
        <v>272</v>
      </c>
      <c r="G530" s="190" t="s">
        <v>273</v>
      </c>
      <c r="H530" s="190" t="s">
        <v>274</v>
      </c>
      <c r="I530" s="190" t="s">
        <v>271</v>
      </c>
      <c r="J530" s="190" t="s">
        <v>271</v>
      </c>
      <c r="K530" s="190" t="s">
        <v>275</v>
      </c>
      <c r="L530" s="190" t="s">
        <v>276</v>
      </c>
      <c r="M530" s="190" t="s">
        <v>277</v>
      </c>
      <c r="N530" s="190" t="s">
        <v>278</v>
      </c>
      <c r="O530" s="190" t="s">
        <v>59</v>
      </c>
      <c r="P530" s="190" t="s">
        <v>271</v>
      </c>
      <c r="Q530" s="190" t="s">
        <v>271</v>
      </c>
      <c r="R530" s="190" t="s">
        <v>279</v>
      </c>
      <c r="S530" s="191">
        <v>6086.46</v>
      </c>
    </row>
    <row r="531" spans="1:19" x14ac:dyDescent="0.25">
      <c r="A531" s="190" t="s">
        <v>975</v>
      </c>
      <c r="B531" s="190" t="s">
        <v>972</v>
      </c>
      <c r="C531" s="191">
        <v>13627.35</v>
      </c>
      <c r="D531" s="190" t="s">
        <v>270</v>
      </c>
      <c r="E531" s="190" t="s">
        <v>271</v>
      </c>
      <c r="F531" s="190" t="s">
        <v>272</v>
      </c>
      <c r="G531" s="190" t="s">
        <v>273</v>
      </c>
      <c r="H531" s="190" t="s">
        <v>274</v>
      </c>
      <c r="I531" s="190" t="s">
        <v>271</v>
      </c>
      <c r="J531" s="190" t="s">
        <v>271</v>
      </c>
      <c r="K531" s="190" t="s">
        <v>275</v>
      </c>
      <c r="L531" s="190" t="s">
        <v>276</v>
      </c>
      <c r="M531" s="190" t="s">
        <v>277</v>
      </c>
      <c r="N531" s="190" t="s">
        <v>278</v>
      </c>
      <c r="O531" s="190" t="s">
        <v>59</v>
      </c>
      <c r="P531" s="190" t="s">
        <v>271</v>
      </c>
      <c r="Q531" s="190" t="s">
        <v>271</v>
      </c>
      <c r="R531" s="190" t="s">
        <v>279</v>
      </c>
      <c r="S531" s="191">
        <v>12978.43</v>
      </c>
    </row>
    <row r="532" spans="1:19" x14ac:dyDescent="0.25">
      <c r="A532" s="190" t="s">
        <v>976</v>
      </c>
      <c r="B532" s="190" t="s">
        <v>972</v>
      </c>
      <c r="C532" s="191">
        <v>4639.59</v>
      </c>
      <c r="D532" s="190" t="s">
        <v>270</v>
      </c>
      <c r="E532" s="190" t="s">
        <v>271</v>
      </c>
      <c r="F532" s="190" t="s">
        <v>272</v>
      </c>
      <c r="G532" s="190" t="s">
        <v>273</v>
      </c>
      <c r="H532" s="190" t="s">
        <v>274</v>
      </c>
      <c r="I532" s="190" t="s">
        <v>271</v>
      </c>
      <c r="J532" s="190" t="s">
        <v>271</v>
      </c>
      <c r="K532" s="190" t="s">
        <v>275</v>
      </c>
      <c r="L532" s="190" t="s">
        <v>276</v>
      </c>
      <c r="M532" s="190" t="s">
        <v>277</v>
      </c>
      <c r="N532" s="190" t="s">
        <v>278</v>
      </c>
      <c r="O532" s="190" t="s">
        <v>59</v>
      </c>
      <c r="P532" s="190" t="s">
        <v>271</v>
      </c>
      <c r="Q532" s="190" t="s">
        <v>271</v>
      </c>
      <c r="R532" s="190" t="s">
        <v>279</v>
      </c>
      <c r="S532" s="191">
        <v>4418.66</v>
      </c>
    </row>
    <row r="533" spans="1:19" x14ac:dyDescent="0.25">
      <c r="A533" s="190" t="s">
        <v>977</v>
      </c>
      <c r="B533" s="190" t="s">
        <v>972</v>
      </c>
      <c r="C533" s="191">
        <v>11070.58</v>
      </c>
      <c r="D533" s="190" t="s">
        <v>270</v>
      </c>
      <c r="E533" s="190" t="s">
        <v>271</v>
      </c>
      <c r="F533" s="190" t="s">
        <v>272</v>
      </c>
      <c r="G533" s="190" t="s">
        <v>273</v>
      </c>
      <c r="H533" s="190" t="s">
        <v>274</v>
      </c>
      <c r="I533" s="190" t="s">
        <v>271</v>
      </c>
      <c r="J533" s="190" t="s">
        <v>271</v>
      </c>
      <c r="K533" s="190" t="s">
        <v>275</v>
      </c>
      <c r="L533" s="190" t="s">
        <v>276</v>
      </c>
      <c r="M533" s="190" t="s">
        <v>277</v>
      </c>
      <c r="N533" s="190" t="s">
        <v>278</v>
      </c>
      <c r="O533" s="190" t="s">
        <v>59</v>
      </c>
      <c r="P533" s="190" t="s">
        <v>271</v>
      </c>
      <c r="Q533" s="190" t="s">
        <v>271</v>
      </c>
      <c r="R533" s="190" t="s">
        <v>279</v>
      </c>
      <c r="S533" s="191">
        <v>10063.5</v>
      </c>
    </row>
    <row r="534" spans="1:19" x14ac:dyDescent="0.25">
      <c r="A534" s="190" t="s">
        <v>978</v>
      </c>
      <c r="B534" s="190" t="s">
        <v>972</v>
      </c>
      <c r="C534" s="191">
        <v>4639.59</v>
      </c>
      <c r="D534" s="190" t="s">
        <v>270</v>
      </c>
      <c r="E534" s="190" t="s">
        <v>271</v>
      </c>
      <c r="F534" s="190" t="s">
        <v>272</v>
      </c>
      <c r="G534" s="190" t="s">
        <v>273</v>
      </c>
      <c r="H534" s="190" t="s">
        <v>274</v>
      </c>
      <c r="I534" s="190" t="s">
        <v>271</v>
      </c>
      <c r="J534" s="190" t="s">
        <v>271</v>
      </c>
      <c r="K534" s="190" t="s">
        <v>275</v>
      </c>
      <c r="L534" s="190" t="s">
        <v>276</v>
      </c>
      <c r="M534" s="190" t="s">
        <v>277</v>
      </c>
      <c r="N534" s="190" t="s">
        <v>278</v>
      </c>
      <c r="O534" s="190" t="s">
        <v>59</v>
      </c>
      <c r="P534" s="190" t="s">
        <v>271</v>
      </c>
      <c r="Q534" s="190" t="s">
        <v>271</v>
      </c>
      <c r="R534" s="190" t="s">
        <v>279</v>
      </c>
      <c r="S534" s="191">
        <v>4418.66</v>
      </c>
    </row>
    <row r="535" spans="1:19" x14ac:dyDescent="0.25">
      <c r="A535" s="190" t="s">
        <v>979</v>
      </c>
      <c r="B535" s="190" t="s">
        <v>980</v>
      </c>
      <c r="C535" s="191">
        <v>12474.74</v>
      </c>
      <c r="D535" s="190" t="s">
        <v>270</v>
      </c>
      <c r="E535" s="190" t="s">
        <v>271</v>
      </c>
      <c r="F535" s="190" t="s">
        <v>272</v>
      </c>
      <c r="G535" s="190" t="s">
        <v>273</v>
      </c>
      <c r="H535" s="190" t="s">
        <v>274</v>
      </c>
      <c r="I535" s="190" t="s">
        <v>271</v>
      </c>
      <c r="J535" s="190" t="s">
        <v>271</v>
      </c>
      <c r="K535" s="190" t="s">
        <v>275</v>
      </c>
      <c r="L535" s="190" t="s">
        <v>276</v>
      </c>
      <c r="M535" s="190" t="s">
        <v>277</v>
      </c>
      <c r="N535" s="190" t="s">
        <v>278</v>
      </c>
      <c r="O535" s="190" t="s">
        <v>59</v>
      </c>
      <c r="P535" s="190" t="s">
        <v>271</v>
      </c>
      <c r="Q535" s="190" t="s">
        <v>271</v>
      </c>
      <c r="R535" s="190" t="s">
        <v>279</v>
      </c>
      <c r="S535" s="191">
        <v>7632.02</v>
      </c>
    </row>
    <row r="536" spans="1:19" x14ac:dyDescent="0.25">
      <c r="A536" s="190" t="s">
        <v>981</v>
      </c>
      <c r="B536" s="190" t="s">
        <v>972</v>
      </c>
      <c r="C536" s="191">
        <v>3020.22</v>
      </c>
      <c r="D536" s="190" t="s">
        <v>270</v>
      </c>
      <c r="E536" s="190" t="s">
        <v>271</v>
      </c>
      <c r="F536" s="190" t="s">
        <v>272</v>
      </c>
      <c r="G536" s="190" t="s">
        <v>273</v>
      </c>
      <c r="H536" s="190" t="s">
        <v>274</v>
      </c>
      <c r="I536" s="190" t="s">
        <v>271</v>
      </c>
      <c r="J536" s="190" t="s">
        <v>271</v>
      </c>
      <c r="K536" s="190" t="s">
        <v>275</v>
      </c>
      <c r="L536" s="190" t="s">
        <v>276</v>
      </c>
      <c r="M536" s="190" t="s">
        <v>277</v>
      </c>
      <c r="N536" s="190" t="s">
        <v>278</v>
      </c>
      <c r="O536" s="190" t="s">
        <v>59</v>
      </c>
      <c r="P536" s="190" t="s">
        <v>271</v>
      </c>
      <c r="Q536" s="190" t="s">
        <v>271</v>
      </c>
      <c r="R536" s="190" t="s">
        <v>279</v>
      </c>
      <c r="S536" s="191">
        <v>2876.4</v>
      </c>
    </row>
    <row r="537" spans="1:19" x14ac:dyDescent="0.25">
      <c r="A537" s="190" t="s">
        <v>982</v>
      </c>
      <c r="B537" s="190" t="s">
        <v>972</v>
      </c>
      <c r="C537" s="191">
        <v>12962.51</v>
      </c>
      <c r="D537" s="190" t="s">
        <v>270</v>
      </c>
      <c r="E537" s="190" t="s">
        <v>271</v>
      </c>
      <c r="F537" s="190" t="s">
        <v>272</v>
      </c>
      <c r="G537" s="190" t="s">
        <v>273</v>
      </c>
      <c r="H537" s="190" t="s">
        <v>274</v>
      </c>
      <c r="I537" s="190" t="s">
        <v>271</v>
      </c>
      <c r="J537" s="190" t="s">
        <v>271</v>
      </c>
      <c r="K537" s="190" t="s">
        <v>275</v>
      </c>
      <c r="L537" s="190" t="s">
        <v>276</v>
      </c>
      <c r="M537" s="190" t="s">
        <v>277</v>
      </c>
      <c r="N537" s="190" t="s">
        <v>278</v>
      </c>
      <c r="O537" s="190" t="s">
        <v>59</v>
      </c>
      <c r="P537" s="190" t="s">
        <v>271</v>
      </c>
      <c r="Q537" s="190" t="s">
        <v>271</v>
      </c>
      <c r="R537" s="190" t="s">
        <v>279</v>
      </c>
      <c r="S537" s="191">
        <v>10595.24</v>
      </c>
    </row>
    <row r="538" spans="1:19" x14ac:dyDescent="0.25">
      <c r="A538" s="190" t="s">
        <v>983</v>
      </c>
      <c r="B538" s="190" t="s">
        <v>972</v>
      </c>
      <c r="C538" s="191">
        <v>11878.63</v>
      </c>
      <c r="D538" s="190" t="s">
        <v>270</v>
      </c>
      <c r="E538" s="190" t="s">
        <v>271</v>
      </c>
      <c r="F538" s="190" t="s">
        <v>272</v>
      </c>
      <c r="G538" s="190" t="s">
        <v>273</v>
      </c>
      <c r="H538" s="190" t="s">
        <v>274</v>
      </c>
      <c r="I538" s="190" t="s">
        <v>271</v>
      </c>
      <c r="J538" s="190" t="s">
        <v>271</v>
      </c>
      <c r="K538" s="190" t="s">
        <v>275</v>
      </c>
      <c r="L538" s="190" t="s">
        <v>276</v>
      </c>
      <c r="M538" s="190" t="s">
        <v>277</v>
      </c>
      <c r="N538" s="190" t="s">
        <v>278</v>
      </c>
      <c r="O538" s="190" t="s">
        <v>59</v>
      </c>
      <c r="P538" s="190" t="s">
        <v>271</v>
      </c>
      <c r="Q538" s="190" t="s">
        <v>271</v>
      </c>
      <c r="R538" s="190" t="s">
        <v>279</v>
      </c>
      <c r="S538" s="191">
        <v>10328.24</v>
      </c>
    </row>
    <row r="539" spans="1:19" x14ac:dyDescent="0.25">
      <c r="A539" s="190" t="s">
        <v>984</v>
      </c>
      <c r="B539" s="190" t="s">
        <v>972</v>
      </c>
      <c r="C539" s="191">
        <v>12000.55</v>
      </c>
      <c r="D539" s="190" t="s">
        <v>270</v>
      </c>
      <c r="E539" s="190" t="s">
        <v>271</v>
      </c>
      <c r="F539" s="190" t="s">
        <v>272</v>
      </c>
      <c r="G539" s="190" t="s">
        <v>273</v>
      </c>
      <c r="H539" s="190" t="s">
        <v>274</v>
      </c>
      <c r="I539" s="190" t="s">
        <v>271</v>
      </c>
      <c r="J539" s="190" t="s">
        <v>271</v>
      </c>
      <c r="K539" s="190" t="s">
        <v>275</v>
      </c>
      <c r="L539" s="190" t="s">
        <v>276</v>
      </c>
      <c r="M539" s="190" t="s">
        <v>277</v>
      </c>
      <c r="N539" s="190" t="s">
        <v>278</v>
      </c>
      <c r="O539" s="190" t="s">
        <v>59</v>
      </c>
      <c r="P539" s="190" t="s">
        <v>271</v>
      </c>
      <c r="Q539" s="190" t="s">
        <v>271</v>
      </c>
      <c r="R539" s="190" t="s">
        <v>279</v>
      </c>
      <c r="S539" s="191">
        <v>9258.0499999999993</v>
      </c>
    </row>
    <row r="540" spans="1:19" x14ac:dyDescent="0.25">
      <c r="A540" s="190" t="s">
        <v>985</v>
      </c>
      <c r="B540" s="190" t="s">
        <v>972</v>
      </c>
      <c r="C540" s="191">
        <v>6222.99</v>
      </c>
      <c r="D540" s="190" t="s">
        <v>270</v>
      </c>
      <c r="E540" s="190" t="s">
        <v>271</v>
      </c>
      <c r="F540" s="190" t="s">
        <v>272</v>
      </c>
      <c r="G540" s="190" t="s">
        <v>273</v>
      </c>
      <c r="H540" s="190" t="s">
        <v>274</v>
      </c>
      <c r="I540" s="190" t="s">
        <v>271</v>
      </c>
      <c r="J540" s="190" t="s">
        <v>271</v>
      </c>
      <c r="K540" s="190" t="s">
        <v>275</v>
      </c>
      <c r="L540" s="190" t="s">
        <v>276</v>
      </c>
      <c r="M540" s="190" t="s">
        <v>277</v>
      </c>
      <c r="N540" s="190" t="s">
        <v>278</v>
      </c>
      <c r="O540" s="190" t="s">
        <v>59</v>
      </c>
      <c r="P540" s="190" t="s">
        <v>271</v>
      </c>
      <c r="Q540" s="190" t="s">
        <v>271</v>
      </c>
      <c r="R540" s="190" t="s">
        <v>279</v>
      </c>
      <c r="S540" s="191">
        <v>5926.66</v>
      </c>
    </row>
    <row r="541" spans="1:19" x14ac:dyDescent="0.25">
      <c r="A541" s="190" t="s">
        <v>986</v>
      </c>
      <c r="B541" s="190" t="s">
        <v>972</v>
      </c>
      <c r="C541" s="191">
        <v>28126.46</v>
      </c>
      <c r="D541" s="190" t="s">
        <v>270</v>
      </c>
      <c r="E541" s="190" t="s">
        <v>271</v>
      </c>
      <c r="F541" s="190" t="s">
        <v>272</v>
      </c>
      <c r="G541" s="190" t="s">
        <v>273</v>
      </c>
      <c r="H541" s="190" t="s">
        <v>274</v>
      </c>
      <c r="I541" s="190" t="s">
        <v>271</v>
      </c>
      <c r="J541" s="190" t="s">
        <v>271</v>
      </c>
      <c r="K541" s="190" t="s">
        <v>275</v>
      </c>
      <c r="L541" s="190" t="s">
        <v>276</v>
      </c>
      <c r="M541" s="190" t="s">
        <v>277</v>
      </c>
      <c r="N541" s="190" t="s">
        <v>278</v>
      </c>
      <c r="O541" s="190" t="s">
        <v>59</v>
      </c>
      <c r="P541" s="190" t="s">
        <v>271</v>
      </c>
      <c r="Q541" s="190" t="s">
        <v>271</v>
      </c>
      <c r="R541" s="190" t="s">
        <v>279</v>
      </c>
      <c r="S541" s="191">
        <v>25433.5</v>
      </c>
    </row>
    <row r="542" spans="1:19" x14ac:dyDescent="0.25">
      <c r="A542" s="190" t="s">
        <v>987</v>
      </c>
      <c r="B542" s="190" t="s">
        <v>962</v>
      </c>
      <c r="C542" s="191">
        <v>525.25</v>
      </c>
      <c r="D542" s="190" t="s">
        <v>270</v>
      </c>
      <c r="E542" s="190" t="s">
        <v>271</v>
      </c>
      <c r="F542" s="190" t="s">
        <v>272</v>
      </c>
      <c r="G542" s="190" t="s">
        <v>988</v>
      </c>
      <c r="H542" s="190" t="s">
        <v>274</v>
      </c>
      <c r="I542" s="190" t="s">
        <v>271</v>
      </c>
      <c r="J542" s="190" t="s">
        <v>271</v>
      </c>
      <c r="K542" s="190" t="s">
        <v>275</v>
      </c>
      <c r="L542" s="190" t="s">
        <v>276</v>
      </c>
      <c r="M542" s="190" t="s">
        <v>277</v>
      </c>
      <c r="N542" s="190" t="s">
        <v>278</v>
      </c>
      <c r="O542" s="190" t="s">
        <v>59</v>
      </c>
      <c r="P542" s="190" t="s">
        <v>271</v>
      </c>
      <c r="Q542" s="190" t="s">
        <v>271</v>
      </c>
      <c r="R542" s="190" t="s">
        <v>279</v>
      </c>
      <c r="S542" s="191">
        <v>500.24</v>
      </c>
    </row>
    <row r="543" spans="1:19" x14ac:dyDescent="0.25">
      <c r="A543" s="190" t="s">
        <v>989</v>
      </c>
      <c r="B543" s="190" t="s">
        <v>972</v>
      </c>
      <c r="C543" s="191">
        <v>5873.19</v>
      </c>
      <c r="D543" s="190" t="s">
        <v>270</v>
      </c>
      <c r="E543" s="190" t="s">
        <v>271</v>
      </c>
      <c r="F543" s="190" t="s">
        <v>272</v>
      </c>
      <c r="G543" s="190" t="s">
        <v>273</v>
      </c>
      <c r="H543" s="190" t="s">
        <v>274</v>
      </c>
      <c r="I543" s="190" t="s">
        <v>271</v>
      </c>
      <c r="J543" s="190" t="s">
        <v>271</v>
      </c>
      <c r="K543" s="190" t="s">
        <v>275</v>
      </c>
      <c r="L543" s="190" t="s">
        <v>276</v>
      </c>
      <c r="M543" s="190" t="s">
        <v>277</v>
      </c>
      <c r="N543" s="190" t="s">
        <v>278</v>
      </c>
      <c r="O543" s="190" t="s">
        <v>59</v>
      </c>
      <c r="P543" s="190" t="s">
        <v>271</v>
      </c>
      <c r="Q543" s="190" t="s">
        <v>271</v>
      </c>
      <c r="R543" s="190" t="s">
        <v>279</v>
      </c>
      <c r="S543" s="191">
        <v>5593.51</v>
      </c>
    </row>
    <row r="544" spans="1:19" x14ac:dyDescent="0.25">
      <c r="A544" s="190" t="s">
        <v>990</v>
      </c>
      <c r="B544" s="190" t="s">
        <v>980</v>
      </c>
      <c r="C544" s="191">
        <v>12243.45</v>
      </c>
      <c r="D544" s="190" t="s">
        <v>270</v>
      </c>
      <c r="E544" s="190" t="s">
        <v>271</v>
      </c>
      <c r="F544" s="190" t="s">
        <v>272</v>
      </c>
      <c r="G544" s="190" t="s">
        <v>273</v>
      </c>
      <c r="H544" s="190" t="s">
        <v>274</v>
      </c>
      <c r="I544" s="190" t="s">
        <v>271</v>
      </c>
      <c r="J544" s="190" t="s">
        <v>271</v>
      </c>
      <c r="K544" s="190" t="s">
        <v>275</v>
      </c>
      <c r="L544" s="190" t="s">
        <v>276</v>
      </c>
      <c r="M544" s="190" t="s">
        <v>277</v>
      </c>
      <c r="N544" s="190" t="s">
        <v>278</v>
      </c>
      <c r="O544" s="190" t="s">
        <v>59</v>
      </c>
      <c r="P544" s="190" t="s">
        <v>271</v>
      </c>
      <c r="Q544" s="190" t="s">
        <v>271</v>
      </c>
      <c r="R544" s="190" t="s">
        <v>279</v>
      </c>
      <c r="S544" s="191">
        <v>11660.43</v>
      </c>
    </row>
    <row r="545" spans="1:19" x14ac:dyDescent="0.25">
      <c r="A545" s="190" t="s">
        <v>991</v>
      </c>
      <c r="B545" s="190" t="s">
        <v>992</v>
      </c>
      <c r="C545" s="191">
        <v>262.63</v>
      </c>
      <c r="D545" s="190" t="s">
        <v>270</v>
      </c>
      <c r="E545" s="190" t="s">
        <v>271</v>
      </c>
      <c r="F545" s="190" t="s">
        <v>272</v>
      </c>
      <c r="G545" s="190" t="s">
        <v>993</v>
      </c>
      <c r="H545" s="190" t="s">
        <v>274</v>
      </c>
      <c r="I545" s="190" t="s">
        <v>271</v>
      </c>
      <c r="J545" s="190" t="s">
        <v>271</v>
      </c>
      <c r="K545" s="190" t="s">
        <v>275</v>
      </c>
      <c r="L545" s="190" t="s">
        <v>276</v>
      </c>
      <c r="M545" s="190" t="s">
        <v>277</v>
      </c>
      <c r="N545" s="190" t="s">
        <v>278</v>
      </c>
      <c r="O545" s="190" t="s">
        <v>59</v>
      </c>
      <c r="P545" s="190" t="s">
        <v>271</v>
      </c>
      <c r="Q545" s="190" t="s">
        <v>271</v>
      </c>
      <c r="R545" s="190" t="s">
        <v>279</v>
      </c>
      <c r="S545" s="191">
        <v>250.12</v>
      </c>
    </row>
    <row r="546" spans="1:19" x14ac:dyDescent="0.25">
      <c r="A546" s="190" t="s">
        <v>994</v>
      </c>
      <c r="B546" s="190" t="s">
        <v>980</v>
      </c>
      <c r="C546" s="191">
        <v>5187.8</v>
      </c>
      <c r="D546" s="190" t="s">
        <v>270</v>
      </c>
      <c r="E546" s="190" t="s">
        <v>271</v>
      </c>
      <c r="F546" s="190" t="s">
        <v>272</v>
      </c>
      <c r="G546" s="190" t="s">
        <v>273</v>
      </c>
      <c r="H546" s="190" t="s">
        <v>274</v>
      </c>
      <c r="I546" s="190" t="s">
        <v>271</v>
      </c>
      <c r="J546" s="190" t="s">
        <v>271</v>
      </c>
      <c r="K546" s="190" t="s">
        <v>275</v>
      </c>
      <c r="L546" s="190" t="s">
        <v>276</v>
      </c>
      <c r="M546" s="190" t="s">
        <v>277</v>
      </c>
      <c r="N546" s="190" t="s">
        <v>278</v>
      </c>
      <c r="O546" s="190" t="s">
        <v>59</v>
      </c>
      <c r="P546" s="190" t="s">
        <v>271</v>
      </c>
      <c r="Q546" s="190" t="s">
        <v>271</v>
      </c>
      <c r="R546" s="190" t="s">
        <v>279</v>
      </c>
      <c r="S546" s="191">
        <v>4940.76</v>
      </c>
    </row>
    <row r="547" spans="1:19" x14ac:dyDescent="0.25">
      <c r="A547" s="190" t="s">
        <v>995</v>
      </c>
      <c r="B547" s="190" t="s">
        <v>980</v>
      </c>
      <c r="C547" s="191">
        <v>13653.47</v>
      </c>
      <c r="D547" s="190" t="s">
        <v>270</v>
      </c>
      <c r="E547" s="190" t="s">
        <v>271</v>
      </c>
      <c r="F547" s="190" t="s">
        <v>272</v>
      </c>
      <c r="G547" s="190" t="s">
        <v>273</v>
      </c>
      <c r="H547" s="190" t="s">
        <v>274</v>
      </c>
      <c r="I547" s="190" t="s">
        <v>271</v>
      </c>
      <c r="J547" s="190" t="s">
        <v>271</v>
      </c>
      <c r="K547" s="190" t="s">
        <v>275</v>
      </c>
      <c r="L547" s="190" t="s">
        <v>276</v>
      </c>
      <c r="M547" s="190" t="s">
        <v>277</v>
      </c>
      <c r="N547" s="190" t="s">
        <v>278</v>
      </c>
      <c r="O547" s="190" t="s">
        <v>59</v>
      </c>
      <c r="P547" s="190" t="s">
        <v>271</v>
      </c>
      <c r="Q547" s="190" t="s">
        <v>271</v>
      </c>
      <c r="R547" s="190" t="s">
        <v>279</v>
      </c>
      <c r="S547" s="191">
        <v>12516.03</v>
      </c>
    </row>
    <row r="548" spans="1:19" x14ac:dyDescent="0.25">
      <c r="A548" s="190" t="s">
        <v>996</v>
      </c>
      <c r="B548" s="190" t="s">
        <v>992</v>
      </c>
      <c r="C548" s="191">
        <v>262.63</v>
      </c>
      <c r="D548" s="190" t="s">
        <v>270</v>
      </c>
      <c r="E548" s="190" t="s">
        <v>271</v>
      </c>
      <c r="F548" s="190" t="s">
        <v>272</v>
      </c>
      <c r="G548" s="190" t="s">
        <v>997</v>
      </c>
      <c r="H548" s="190" t="s">
        <v>274</v>
      </c>
      <c r="I548" s="190" t="s">
        <v>271</v>
      </c>
      <c r="J548" s="190" t="s">
        <v>271</v>
      </c>
      <c r="K548" s="190" t="s">
        <v>275</v>
      </c>
      <c r="L548" s="190" t="s">
        <v>276</v>
      </c>
      <c r="M548" s="190" t="s">
        <v>277</v>
      </c>
      <c r="N548" s="190" t="s">
        <v>278</v>
      </c>
      <c r="O548" s="190" t="s">
        <v>59</v>
      </c>
      <c r="P548" s="190" t="s">
        <v>271</v>
      </c>
      <c r="Q548" s="190" t="s">
        <v>271</v>
      </c>
      <c r="R548" s="190" t="s">
        <v>279</v>
      </c>
      <c r="S548" s="191">
        <v>250.12</v>
      </c>
    </row>
    <row r="549" spans="1:19" x14ac:dyDescent="0.25">
      <c r="A549" s="190" t="s">
        <v>998</v>
      </c>
      <c r="B549" s="190" t="s">
        <v>980</v>
      </c>
      <c r="C549" s="191">
        <v>6222.99</v>
      </c>
      <c r="D549" s="190" t="s">
        <v>270</v>
      </c>
      <c r="E549" s="190" t="s">
        <v>271</v>
      </c>
      <c r="F549" s="190" t="s">
        <v>272</v>
      </c>
      <c r="G549" s="190" t="s">
        <v>273</v>
      </c>
      <c r="H549" s="190" t="s">
        <v>274</v>
      </c>
      <c r="I549" s="190" t="s">
        <v>271</v>
      </c>
      <c r="J549" s="190" t="s">
        <v>271</v>
      </c>
      <c r="K549" s="190" t="s">
        <v>275</v>
      </c>
      <c r="L549" s="190" t="s">
        <v>276</v>
      </c>
      <c r="M549" s="190" t="s">
        <v>277</v>
      </c>
      <c r="N549" s="190" t="s">
        <v>278</v>
      </c>
      <c r="O549" s="190" t="s">
        <v>59</v>
      </c>
      <c r="P549" s="190" t="s">
        <v>271</v>
      </c>
      <c r="Q549" s="190" t="s">
        <v>271</v>
      </c>
      <c r="R549" s="190" t="s">
        <v>279</v>
      </c>
      <c r="S549" s="191">
        <v>5926.66</v>
      </c>
    </row>
    <row r="550" spans="1:19" x14ac:dyDescent="0.25">
      <c r="A550" s="190" t="s">
        <v>999</v>
      </c>
      <c r="B550" s="190" t="s">
        <v>980</v>
      </c>
      <c r="C550" s="191">
        <v>13739.93</v>
      </c>
      <c r="D550" s="190" t="s">
        <v>270</v>
      </c>
      <c r="E550" s="190" t="s">
        <v>271</v>
      </c>
      <c r="F550" s="190" t="s">
        <v>272</v>
      </c>
      <c r="G550" s="190" t="s">
        <v>273</v>
      </c>
      <c r="H550" s="190" t="s">
        <v>274</v>
      </c>
      <c r="I550" s="190" t="s">
        <v>271</v>
      </c>
      <c r="J550" s="190" t="s">
        <v>271</v>
      </c>
      <c r="K550" s="190" t="s">
        <v>275</v>
      </c>
      <c r="L550" s="190" t="s">
        <v>276</v>
      </c>
      <c r="M550" s="190" t="s">
        <v>277</v>
      </c>
      <c r="N550" s="190" t="s">
        <v>278</v>
      </c>
      <c r="O550" s="190" t="s">
        <v>59</v>
      </c>
      <c r="P550" s="190" t="s">
        <v>271</v>
      </c>
      <c r="Q550" s="190" t="s">
        <v>271</v>
      </c>
      <c r="R550" s="190" t="s">
        <v>279</v>
      </c>
      <c r="S550" s="191">
        <v>12288.65</v>
      </c>
    </row>
    <row r="551" spans="1:19" x14ac:dyDescent="0.25">
      <c r="A551" s="190" t="s">
        <v>1000</v>
      </c>
      <c r="B551" s="190" t="s">
        <v>1001</v>
      </c>
      <c r="C551" s="191">
        <v>3020.22</v>
      </c>
      <c r="D551" s="190" t="s">
        <v>270</v>
      </c>
      <c r="E551" s="190" t="s">
        <v>271</v>
      </c>
      <c r="F551" s="190" t="s">
        <v>272</v>
      </c>
      <c r="G551" s="190" t="s">
        <v>273</v>
      </c>
      <c r="H551" s="190" t="s">
        <v>274</v>
      </c>
      <c r="I551" s="190" t="s">
        <v>271</v>
      </c>
      <c r="J551" s="190" t="s">
        <v>271</v>
      </c>
      <c r="K551" s="190" t="s">
        <v>275</v>
      </c>
      <c r="L551" s="190" t="s">
        <v>276</v>
      </c>
      <c r="M551" s="190" t="s">
        <v>277</v>
      </c>
      <c r="N551" s="190" t="s">
        <v>278</v>
      </c>
      <c r="O551" s="190" t="s">
        <v>59</v>
      </c>
      <c r="P551" s="190" t="s">
        <v>271</v>
      </c>
      <c r="Q551" s="190" t="s">
        <v>271</v>
      </c>
      <c r="R551" s="190" t="s">
        <v>279</v>
      </c>
      <c r="S551" s="191">
        <v>2876.4</v>
      </c>
    </row>
    <row r="552" spans="1:19" x14ac:dyDescent="0.25">
      <c r="A552" s="190" t="s">
        <v>1002</v>
      </c>
      <c r="B552" s="190" t="s">
        <v>1003</v>
      </c>
      <c r="C552" s="191">
        <v>14289.82</v>
      </c>
      <c r="D552" s="190" t="s">
        <v>270</v>
      </c>
      <c r="E552" s="190" t="s">
        <v>271</v>
      </c>
      <c r="F552" s="190" t="s">
        <v>272</v>
      </c>
      <c r="G552" s="190" t="s">
        <v>273</v>
      </c>
      <c r="H552" s="190" t="s">
        <v>274</v>
      </c>
      <c r="I552" s="190" t="s">
        <v>271</v>
      </c>
      <c r="J552" s="190" t="s">
        <v>271</v>
      </c>
      <c r="K552" s="190" t="s">
        <v>275</v>
      </c>
      <c r="L552" s="190" t="s">
        <v>276</v>
      </c>
      <c r="M552" s="190" t="s">
        <v>277</v>
      </c>
      <c r="N552" s="190" t="s">
        <v>278</v>
      </c>
      <c r="O552" s="190" t="s">
        <v>59</v>
      </c>
      <c r="P552" s="190" t="s">
        <v>271</v>
      </c>
      <c r="Q552" s="190" t="s">
        <v>271</v>
      </c>
      <c r="R552" s="190" t="s">
        <v>279</v>
      </c>
      <c r="S552" s="191">
        <v>13609.35</v>
      </c>
    </row>
    <row r="553" spans="1:19" x14ac:dyDescent="0.25">
      <c r="A553" s="190" t="s">
        <v>1004</v>
      </c>
      <c r="B553" s="190" t="s">
        <v>1005</v>
      </c>
      <c r="C553" s="191">
        <v>13157.93</v>
      </c>
      <c r="D553" s="190" t="s">
        <v>270</v>
      </c>
      <c r="E553" s="190" t="s">
        <v>271</v>
      </c>
      <c r="F553" s="190" t="s">
        <v>272</v>
      </c>
      <c r="G553" s="190" t="s">
        <v>273</v>
      </c>
      <c r="H553" s="190" t="s">
        <v>274</v>
      </c>
      <c r="I553" s="190" t="s">
        <v>271</v>
      </c>
      <c r="J553" s="190" t="s">
        <v>271</v>
      </c>
      <c r="K553" s="190" t="s">
        <v>275</v>
      </c>
      <c r="L553" s="190" t="s">
        <v>276</v>
      </c>
      <c r="M553" s="190" t="s">
        <v>277</v>
      </c>
      <c r="N553" s="190" t="s">
        <v>278</v>
      </c>
      <c r="O553" s="190" t="s">
        <v>59</v>
      </c>
      <c r="P553" s="190" t="s">
        <v>271</v>
      </c>
      <c r="Q553" s="190" t="s">
        <v>271</v>
      </c>
      <c r="R553" s="190" t="s">
        <v>279</v>
      </c>
      <c r="S553" s="191">
        <v>11313.16</v>
      </c>
    </row>
    <row r="554" spans="1:19" x14ac:dyDescent="0.25">
      <c r="A554" s="190" t="s">
        <v>1006</v>
      </c>
      <c r="B554" s="190" t="s">
        <v>1007</v>
      </c>
      <c r="C554" s="191">
        <v>13196.83</v>
      </c>
      <c r="D554" s="190" t="s">
        <v>270</v>
      </c>
      <c r="E554" s="190" t="s">
        <v>271</v>
      </c>
      <c r="F554" s="190" t="s">
        <v>272</v>
      </c>
      <c r="G554" s="190" t="s">
        <v>273</v>
      </c>
      <c r="H554" s="190" t="s">
        <v>274</v>
      </c>
      <c r="I554" s="190" t="s">
        <v>271</v>
      </c>
      <c r="J554" s="190" t="s">
        <v>271</v>
      </c>
      <c r="K554" s="190" t="s">
        <v>275</v>
      </c>
      <c r="L554" s="190" t="s">
        <v>276</v>
      </c>
      <c r="M554" s="190" t="s">
        <v>277</v>
      </c>
      <c r="N554" s="190" t="s">
        <v>278</v>
      </c>
      <c r="O554" s="190" t="s">
        <v>59</v>
      </c>
      <c r="P554" s="190" t="s">
        <v>271</v>
      </c>
      <c r="Q554" s="190" t="s">
        <v>271</v>
      </c>
      <c r="R554" s="190" t="s">
        <v>279</v>
      </c>
      <c r="S554" s="191">
        <v>12052.86</v>
      </c>
    </row>
    <row r="555" spans="1:19" x14ac:dyDescent="0.25">
      <c r="A555" s="190" t="s">
        <v>1008</v>
      </c>
      <c r="B555" s="190" t="s">
        <v>1001</v>
      </c>
      <c r="C555" s="191">
        <v>3893.36</v>
      </c>
      <c r="D555" s="190" t="s">
        <v>270</v>
      </c>
      <c r="E555" s="190" t="s">
        <v>271</v>
      </c>
      <c r="F555" s="190" t="s">
        <v>272</v>
      </c>
      <c r="G555" s="190" t="s">
        <v>273</v>
      </c>
      <c r="H555" s="190" t="s">
        <v>274</v>
      </c>
      <c r="I555" s="190" t="s">
        <v>271</v>
      </c>
      <c r="J555" s="190" t="s">
        <v>271</v>
      </c>
      <c r="K555" s="190" t="s">
        <v>275</v>
      </c>
      <c r="L555" s="190" t="s">
        <v>276</v>
      </c>
      <c r="M555" s="190" t="s">
        <v>277</v>
      </c>
      <c r="N555" s="190" t="s">
        <v>278</v>
      </c>
      <c r="O555" s="190" t="s">
        <v>59</v>
      </c>
      <c r="P555" s="190" t="s">
        <v>271</v>
      </c>
      <c r="Q555" s="190" t="s">
        <v>271</v>
      </c>
      <c r="R555" s="190" t="s">
        <v>279</v>
      </c>
      <c r="S555" s="191">
        <v>3707.96</v>
      </c>
    </row>
    <row r="556" spans="1:19" x14ac:dyDescent="0.25">
      <c r="A556" s="190" t="s">
        <v>1009</v>
      </c>
      <c r="B556" s="190" t="s">
        <v>1001</v>
      </c>
      <c r="C556" s="191">
        <v>27277</v>
      </c>
      <c r="D556" s="190" t="s">
        <v>270</v>
      </c>
      <c r="E556" s="190" t="s">
        <v>271</v>
      </c>
      <c r="F556" s="190" t="s">
        <v>272</v>
      </c>
      <c r="G556" s="190" t="s">
        <v>273</v>
      </c>
      <c r="H556" s="190" t="s">
        <v>274</v>
      </c>
      <c r="I556" s="190" t="s">
        <v>271</v>
      </c>
      <c r="J556" s="190" t="s">
        <v>271</v>
      </c>
      <c r="K556" s="190" t="s">
        <v>275</v>
      </c>
      <c r="L556" s="190" t="s">
        <v>276</v>
      </c>
      <c r="M556" s="190" t="s">
        <v>277</v>
      </c>
      <c r="N556" s="190" t="s">
        <v>278</v>
      </c>
      <c r="O556" s="190" t="s">
        <v>59</v>
      </c>
      <c r="P556" s="190" t="s">
        <v>271</v>
      </c>
      <c r="Q556" s="190" t="s">
        <v>271</v>
      </c>
      <c r="R556" s="190" t="s">
        <v>279</v>
      </c>
      <c r="S556" s="191">
        <v>24253.73</v>
      </c>
    </row>
    <row r="557" spans="1:19" x14ac:dyDescent="0.25">
      <c r="A557" s="190" t="s">
        <v>1010</v>
      </c>
      <c r="B557" s="190" t="s">
        <v>1003</v>
      </c>
      <c r="C557" s="191">
        <v>262.63</v>
      </c>
      <c r="D557" s="190" t="s">
        <v>270</v>
      </c>
      <c r="E557" s="190" t="s">
        <v>271</v>
      </c>
      <c r="F557" s="190" t="s">
        <v>272</v>
      </c>
      <c r="G557" s="190" t="s">
        <v>1011</v>
      </c>
      <c r="H557" s="190" t="s">
        <v>274</v>
      </c>
      <c r="I557" s="190" t="s">
        <v>271</v>
      </c>
      <c r="J557" s="190" t="s">
        <v>271</v>
      </c>
      <c r="K557" s="190" t="s">
        <v>275</v>
      </c>
      <c r="L557" s="190" t="s">
        <v>316</v>
      </c>
      <c r="M557" s="190" t="s">
        <v>277</v>
      </c>
      <c r="N557" s="190" t="s">
        <v>317</v>
      </c>
      <c r="O557" s="190" t="s">
        <v>173</v>
      </c>
      <c r="P557" s="190" t="s">
        <v>271</v>
      </c>
      <c r="Q557" s="190" t="s">
        <v>271</v>
      </c>
      <c r="R557" s="190" t="s">
        <v>279</v>
      </c>
      <c r="S557" s="191">
        <v>250.12</v>
      </c>
    </row>
    <row r="558" spans="1:19" x14ac:dyDescent="0.25">
      <c r="A558" s="190" t="s">
        <v>1012</v>
      </c>
      <c r="B558" s="190" t="s">
        <v>1001</v>
      </c>
      <c r="C558" s="191">
        <v>35007</v>
      </c>
      <c r="D558" s="190" t="s">
        <v>270</v>
      </c>
      <c r="E558" s="190" t="s">
        <v>271</v>
      </c>
      <c r="F558" s="190" t="s">
        <v>272</v>
      </c>
      <c r="G558" s="190" t="s">
        <v>298</v>
      </c>
      <c r="H558" s="190" t="s">
        <v>274</v>
      </c>
      <c r="I558" s="190" t="s">
        <v>271</v>
      </c>
      <c r="J558" s="190" t="s">
        <v>271</v>
      </c>
      <c r="K558" s="190" t="s">
        <v>275</v>
      </c>
      <c r="L558" s="190" t="s">
        <v>276</v>
      </c>
      <c r="M558" s="190" t="s">
        <v>277</v>
      </c>
      <c r="N558" s="190" t="s">
        <v>278</v>
      </c>
      <c r="O558" s="190" t="s">
        <v>59</v>
      </c>
      <c r="P558" s="190" t="s">
        <v>271</v>
      </c>
      <c r="Q558" s="190" t="s">
        <v>271</v>
      </c>
      <c r="R558" s="190" t="s">
        <v>279</v>
      </c>
      <c r="S558" s="191">
        <v>1940</v>
      </c>
    </row>
    <row r="559" spans="1:19" x14ac:dyDescent="0.25">
      <c r="A559" s="190" t="s">
        <v>1012</v>
      </c>
      <c r="B559" s="190" t="s">
        <v>1001</v>
      </c>
      <c r="C559" s="191">
        <v>35007</v>
      </c>
      <c r="D559" s="190" t="s">
        <v>270</v>
      </c>
      <c r="E559" s="190" t="s">
        <v>271</v>
      </c>
      <c r="F559" s="190" t="s">
        <v>272</v>
      </c>
      <c r="G559" s="190" t="s">
        <v>299</v>
      </c>
      <c r="H559" s="190" t="s">
        <v>274</v>
      </c>
      <c r="I559" s="190" t="s">
        <v>271</v>
      </c>
      <c r="J559" s="190" t="s">
        <v>271</v>
      </c>
      <c r="K559" s="190" t="s">
        <v>275</v>
      </c>
      <c r="L559" s="190" t="s">
        <v>276</v>
      </c>
      <c r="M559" s="190" t="s">
        <v>277</v>
      </c>
      <c r="N559" s="190" t="s">
        <v>278</v>
      </c>
      <c r="O559" s="190" t="s">
        <v>59</v>
      </c>
      <c r="P559" s="190" t="s">
        <v>271</v>
      </c>
      <c r="Q559" s="190" t="s">
        <v>271</v>
      </c>
      <c r="R559" s="190" t="s">
        <v>279</v>
      </c>
      <c r="S559" s="191">
        <v>7000</v>
      </c>
    </row>
    <row r="560" spans="1:19" x14ac:dyDescent="0.25">
      <c r="A560" s="190" t="s">
        <v>1012</v>
      </c>
      <c r="B560" s="190" t="s">
        <v>1001</v>
      </c>
      <c r="C560" s="191">
        <v>35007</v>
      </c>
      <c r="D560" s="190" t="s">
        <v>270</v>
      </c>
      <c r="E560" s="190" t="s">
        <v>271</v>
      </c>
      <c r="F560" s="190" t="s">
        <v>272</v>
      </c>
      <c r="G560" s="190" t="s">
        <v>300</v>
      </c>
      <c r="H560" s="190" t="s">
        <v>274</v>
      </c>
      <c r="I560" s="190" t="s">
        <v>271</v>
      </c>
      <c r="J560" s="190" t="s">
        <v>271</v>
      </c>
      <c r="K560" s="190" t="s">
        <v>275</v>
      </c>
      <c r="L560" s="190" t="s">
        <v>276</v>
      </c>
      <c r="M560" s="190" t="s">
        <v>277</v>
      </c>
      <c r="N560" s="190" t="s">
        <v>278</v>
      </c>
      <c r="O560" s="190" t="s">
        <v>59</v>
      </c>
      <c r="P560" s="190" t="s">
        <v>271</v>
      </c>
      <c r="Q560" s="190" t="s">
        <v>271</v>
      </c>
      <c r="R560" s="190" t="s">
        <v>279</v>
      </c>
      <c r="S560" s="191">
        <v>19400</v>
      </c>
    </row>
    <row r="561" spans="1:19" x14ac:dyDescent="0.25">
      <c r="A561" s="190" t="s">
        <v>1012</v>
      </c>
      <c r="B561" s="190" t="s">
        <v>1001</v>
      </c>
      <c r="C561" s="191">
        <v>35007</v>
      </c>
      <c r="D561" s="190" t="s">
        <v>270</v>
      </c>
      <c r="E561" s="190" t="s">
        <v>271</v>
      </c>
      <c r="F561" s="190" t="s">
        <v>272</v>
      </c>
      <c r="G561" s="190" t="s">
        <v>301</v>
      </c>
      <c r="H561" s="190" t="s">
        <v>274</v>
      </c>
      <c r="I561" s="190" t="s">
        <v>271</v>
      </c>
      <c r="J561" s="190" t="s">
        <v>271</v>
      </c>
      <c r="K561" s="190" t="s">
        <v>275</v>
      </c>
      <c r="L561" s="190" t="s">
        <v>276</v>
      </c>
      <c r="M561" s="190" t="s">
        <v>277</v>
      </c>
      <c r="N561" s="190" t="s">
        <v>278</v>
      </c>
      <c r="O561" s="190" t="s">
        <v>59</v>
      </c>
      <c r="P561" s="190" t="s">
        <v>271</v>
      </c>
      <c r="Q561" s="190" t="s">
        <v>271</v>
      </c>
      <c r="R561" s="190" t="s">
        <v>279</v>
      </c>
      <c r="S561" s="191">
        <v>3000</v>
      </c>
    </row>
    <row r="562" spans="1:19" x14ac:dyDescent="0.25">
      <c r="A562" s="190" t="s">
        <v>1012</v>
      </c>
      <c r="B562" s="190" t="s">
        <v>1001</v>
      </c>
      <c r="C562" s="191">
        <v>35007</v>
      </c>
      <c r="D562" s="190" t="s">
        <v>270</v>
      </c>
      <c r="E562" s="190" t="s">
        <v>271</v>
      </c>
      <c r="F562" s="190" t="s">
        <v>272</v>
      </c>
      <c r="G562" s="190" t="s">
        <v>302</v>
      </c>
      <c r="H562" s="190" t="s">
        <v>274</v>
      </c>
      <c r="I562" s="190" t="s">
        <v>271</v>
      </c>
      <c r="J562" s="190" t="s">
        <v>271</v>
      </c>
      <c r="K562" s="190" t="s">
        <v>275</v>
      </c>
      <c r="L562" s="190" t="s">
        <v>276</v>
      </c>
      <c r="M562" s="190" t="s">
        <v>277</v>
      </c>
      <c r="N562" s="190" t="s">
        <v>278</v>
      </c>
      <c r="O562" s="190" t="s">
        <v>59</v>
      </c>
      <c r="P562" s="190" t="s">
        <v>271</v>
      </c>
      <c r="Q562" s="190" t="s">
        <v>271</v>
      </c>
      <c r="R562" s="190" t="s">
        <v>279</v>
      </c>
      <c r="S562" s="191">
        <v>2000</v>
      </c>
    </row>
    <row r="563" spans="1:19" x14ac:dyDescent="0.25">
      <c r="A563" s="190" t="s">
        <v>1013</v>
      </c>
      <c r="B563" s="190" t="s">
        <v>1014</v>
      </c>
      <c r="C563" s="191">
        <v>48740.04</v>
      </c>
      <c r="D563" s="190" t="s">
        <v>270</v>
      </c>
      <c r="E563" s="190" t="s">
        <v>271</v>
      </c>
      <c r="F563" s="190" t="s">
        <v>272</v>
      </c>
      <c r="G563" s="190" t="s">
        <v>1015</v>
      </c>
      <c r="H563" s="190" t="s">
        <v>274</v>
      </c>
      <c r="I563" s="190" t="s">
        <v>271</v>
      </c>
      <c r="J563" s="190" t="s">
        <v>271</v>
      </c>
      <c r="K563" s="190" t="s">
        <v>275</v>
      </c>
      <c r="L563" s="190" t="s">
        <v>276</v>
      </c>
      <c r="M563" s="190" t="s">
        <v>277</v>
      </c>
      <c r="N563" s="190" t="s">
        <v>278</v>
      </c>
      <c r="O563" s="190" t="s">
        <v>59</v>
      </c>
      <c r="P563" s="190" t="s">
        <v>271</v>
      </c>
      <c r="Q563" s="190" t="s">
        <v>271</v>
      </c>
      <c r="R563" s="190" t="s">
        <v>279</v>
      </c>
      <c r="S563" s="191">
        <v>46419.09</v>
      </c>
    </row>
    <row r="564" spans="1:19" x14ac:dyDescent="0.25">
      <c r="A564" s="190" t="s">
        <v>1016</v>
      </c>
      <c r="B564" s="190" t="s">
        <v>1001</v>
      </c>
      <c r="C564" s="191">
        <v>2595.16</v>
      </c>
      <c r="D564" s="190" t="s">
        <v>270</v>
      </c>
      <c r="E564" s="190" t="s">
        <v>271</v>
      </c>
      <c r="F564" s="190" t="s">
        <v>272</v>
      </c>
      <c r="G564" s="190" t="s">
        <v>1017</v>
      </c>
      <c r="H564" s="190" t="s">
        <v>274</v>
      </c>
      <c r="I564" s="190" t="s">
        <v>271</v>
      </c>
      <c r="J564" s="190" t="s">
        <v>271</v>
      </c>
      <c r="K564" s="190" t="s">
        <v>275</v>
      </c>
      <c r="L564" s="190" t="s">
        <v>276</v>
      </c>
      <c r="M564" s="190" t="s">
        <v>277</v>
      </c>
      <c r="N564" s="190" t="s">
        <v>278</v>
      </c>
      <c r="O564" s="190" t="s">
        <v>59</v>
      </c>
      <c r="P564" s="190" t="s">
        <v>271</v>
      </c>
      <c r="Q564" s="190" t="s">
        <v>271</v>
      </c>
      <c r="R564" s="190" t="s">
        <v>279</v>
      </c>
      <c r="S564" s="191">
        <v>2471.58</v>
      </c>
    </row>
    <row r="565" spans="1:19" x14ac:dyDescent="0.25">
      <c r="A565" s="190" t="s">
        <v>1018</v>
      </c>
      <c r="B565" s="190" t="s">
        <v>1001</v>
      </c>
      <c r="C565" s="191">
        <v>1170.72</v>
      </c>
      <c r="D565" s="190" t="s">
        <v>270</v>
      </c>
      <c r="E565" s="190" t="s">
        <v>271</v>
      </c>
      <c r="F565" s="190" t="s">
        <v>272</v>
      </c>
      <c r="G565" s="190" t="s">
        <v>1019</v>
      </c>
      <c r="H565" s="190" t="s">
        <v>274</v>
      </c>
      <c r="I565" s="190" t="s">
        <v>271</v>
      </c>
      <c r="J565" s="190" t="s">
        <v>271</v>
      </c>
      <c r="K565" s="190" t="s">
        <v>275</v>
      </c>
      <c r="L565" s="190" t="s">
        <v>295</v>
      </c>
      <c r="M565" s="190" t="s">
        <v>277</v>
      </c>
      <c r="N565" s="190" t="s">
        <v>296</v>
      </c>
      <c r="O565" s="190" t="s">
        <v>203</v>
      </c>
      <c r="P565" s="190" t="s">
        <v>271</v>
      </c>
      <c r="Q565" s="190" t="s">
        <v>271</v>
      </c>
      <c r="R565" s="190" t="s">
        <v>279</v>
      </c>
      <c r="S565" s="191">
        <v>1114.97</v>
      </c>
    </row>
    <row r="566" spans="1:19" x14ac:dyDescent="0.25">
      <c r="A566" s="190" t="s">
        <v>1020</v>
      </c>
      <c r="B566" s="190" t="s">
        <v>1001</v>
      </c>
      <c r="C566" s="191">
        <v>8127.87</v>
      </c>
      <c r="D566" s="190" t="s">
        <v>270</v>
      </c>
      <c r="E566" s="190" t="s">
        <v>271</v>
      </c>
      <c r="F566" s="190" t="s">
        <v>272</v>
      </c>
      <c r="G566" s="190" t="s">
        <v>1021</v>
      </c>
      <c r="H566" s="190" t="s">
        <v>274</v>
      </c>
      <c r="I566" s="190" t="s">
        <v>271</v>
      </c>
      <c r="J566" s="190" t="s">
        <v>271</v>
      </c>
      <c r="K566" s="190" t="s">
        <v>275</v>
      </c>
      <c r="L566" s="190" t="s">
        <v>276</v>
      </c>
      <c r="M566" s="190" t="s">
        <v>277</v>
      </c>
      <c r="N566" s="190" t="s">
        <v>278</v>
      </c>
      <c r="O566" s="190" t="s">
        <v>59</v>
      </c>
      <c r="P566" s="190" t="s">
        <v>271</v>
      </c>
      <c r="Q566" s="190" t="s">
        <v>271</v>
      </c>
      <c r="R566" s="190" t="s">
        <v>279</v>
      </c>
      <c r="S566" s="191">
        <v>7740.83</v>
      </c>
    </row>
    <row r="567" spans="1:19" x14ac:dyDescent="0.25">
      <c r="A567" s="190" t="s">
        <v>1022</v>
      </c>
      <c r="B567" s="190" t="s">
        <v>1023</v>
      </c>
      <c r="C567" s="191">
        <v>4518.42</v>
      </c>
      <c r="D567" s="190" t="s">
        <v>270</v>
      </c>
      <c r="E567" s="190" t="s">
        <v>271</v>
      </c>
      <c r="F567" s="190" t="s">
        <v>272</v>
      </c>
      <c r="G567" s="190" t="s">
        <v>273</v>
      </c>
      <c r="H567" s="190" t="s">
        <v>274</v>
      </c>
      <c r="I567" s="190" t="s">
        <v>271</v>
      </c>
      <c r="J567" s="190" t="s">
        <v>271</v>
      </c>
      <c r="K567" s="190" t="s">
        <v>275</v>
      </c>
      <c r="L567" s="190" t="s">
        <v>276</v>
      </c>
      <c r="M567" s="190" t="s">
        <v>277</v>
      </c>
      <c r="N567" s="190" t="s">
        <v>278</v>
      </c>
      <c r="O567" s="190" t="s">
        <v>59</v>
      </c>
      <c r="P567" s="190" t="s">
        <v>271</v>
      </c>
      <c r="Q567" s="190" t="s">
        <v>271</v>
      </c>
      <c r="R567" s="190" t="s">
        <v>279</v>
      </c>
      <c r="S567" s="191">
        <v>4303.26</v>
      </c>
    </row>
    <row r="568" spans="1:19" x14ac:dyDescent="0.25">
      <c r="A568" s="190" t="s">
        <v>1024</v>
      </c>
      <c r="B568" s="190" t="s">
        <v>1023</v>
      </c>
      <c r="C568" s="191">
        <v>15551.58</v>
      </c>
      <c r="D568" s="190" t="s">
        <v>270</v>
      </c>
      <c r="E568" s="190" t="s">
        <v>271</v>
      </c>
      <c r="F568" s="190" t="s">
        <v>272</v>
      </c>
      <c r="G568" s="190" t="s">
        <v>273</v>
      </c>
      <c r="H568" s="190" t="s">
        <v>274</v>
      </c>
      <c r="I568" s="190" t="s">
        <v>271</v>
      </c>
      <c r="J568" s="190" t="s">
        <v>271</v>
      </c>
      <c r="K568" s="190" t="s">
        <v>275</v>
      </c>
      <c r="L568" s="190" t="s">
        <v>276</v>
      </c>
      <c r="M568" s="190" t="s">
        <v>277</v>
      </c>
      <c r="N568" s="190" t="s">
        <v>278</v>
      </c>
      <c r="O568" s="190" t="s">
        <v>59</v>
      </c>
      <c r="P568" s="190" t="s">
        <v>271</v>
      </c>
      <c r="Q568" s="190" t="s">
        <v>271</v>
      </c>
      <c r="R568" s="190" t="s">
        <v>279</v>
      </c>
      <c r="S568" s="191">
        <v>14811.03</v>
      </c>
    </row>
    <row r="569" spans="1:19" x14ac:dyDescent="0.25">
      <c r="A569" s="190" t="s">
        <v>1025</v>
      </c>
      <c r="B569" s="190" t="s">
        <v>1026</v>
      </c>
      <c r="C569" s="191">
        <v>4350.63</v>
      </c>
      <c r="D569" s="190" t="s">
        <v>270</v>
      </c>
      <c r="E569" s="190" t="s">
        <v>271</v>
      </c>
      <c r="F569" s="190" t="s">
        <v>272</v>
      </c>
      <c r="G569" s="190" t="s">
        <v>273</v>
      </c>
      <c r="H569" s="190" t="s">
        <v>274</v>
      </c>
      <c r="I569" s="190" t="s">
        <v>271</v>
      </c>
      <c r="J569" s="190" t="s">
        <v>271</v>
      </c>
      <c r="K569" s="190" t="s">
        <v>275</v>
      </c>
      <c r="L569" s="190" t="s">
        <v>276</v>
      </c>
      <c r="M569" s="190" t="s">
        <v>277</v>
      </c>
      <c r="N569" s="190" t="s">
        <v>278</v>
      </c>
      <c r="O569" s="190" t="s">
        <v>59</v>
      </c>
      <c r="P569" s="190" t="s">
        <v>271</v>
      </c>
      <c r="Q569" s="190" t="s">
        <v>271</v>
      </c>
      <c r="R569" s="190" t="s">
        <v>279</v>
      </c>
      <c r="S569" s="191">
        <v>4143.46</v>
      </c>
    </row>
    <row r="570" spans="1:19" x14ac:dyDescent="0.25">
      <c r="A570" s="190" t="s">
        <v>1027</v>
      </c>
      <c r="B570" s="190" t="s">
        <v>1026</v>
      </c>
      <c r="C570" s="191">
        <v>13552.59</v>
      </c>
      <c r="D570" s="190" t="s">
        <v>270</v>
      </c>
      <c r="E570" s="190" t="s">
        <v>271</v>
      </c>
      <c r="F570" s="190" t="s">
        <v>272</v>
      </c>
      <c r="G570" s="190" t="s">
        <v>273</v>
      </c>
      <c r="H570" s="190" t="s">
        <v>274</v>
      </c>
      <c r="I570" s="190" t="s">
        <v>271</v>
      </c>
      <c r="J570" s="190" t="s">
        <v>271</v>
      </c>
      <c r="K570" s="190" t="s">
        <v>275</v>
      </c>
      <c r="L570" s="190" t="s">
        <v>276</v>
      </c>
      <c r="M570" s="190" t="s">
        <v>277</v>
      </c>
      <c r="N570" s="190" t="s">
        <v>278</v>
      </c>
      <c r="O570" s="190" t="s">
        <v>59</v>
      </c>
      <c r="P570" s="190" t="s">
        <v>271</v>
      </c>
      <c r="Q570" s="190" t="s">
        <v>271</v>
      </c>
      <c r="R570" s="190" t="s">
        <v>279</v>
      </c>
      <c r="S570" s="191">
        <v>11907.92</v>
      </c>
    </row>
    <row r="571" spans="1:19" x14ac:dyDescent="0.25">
      <c r="A571" s="190" t="s">
        <v>1028</v>
      </c>
      <c r="B571" s="190" t="s">
        <v>1029</v>
      </c>
      <c r="C571" s="191">
        <v>4951.42</v>
      </c>
      <c r="D571" s="190" t="s">
        <v>270</v>
      </c>
      <c r="E571" s="190" t="s">
        <v>271</v>
      </c>
      <c r="F571" s="190" t="s">
        <v>272</v>
      </c>
      <c r="G571" s="190" t="s">
        <v>273</v>
      </c>
      <c r="H571" s="190" t="s">
        <v>274</v>
      </c>
      <c r="I571" s="190" t="s">
        <v>271</v>
      </c>
      <c r="J571" s="190" t="s">
        <v>271</v>
      </c>
      <c r="K571" s="190" t="s">
        <v>275</v>
      </c>
      <c r="L571" s="190" t="s">
        <v>276</v>
      </c>
      <c r="M571" s="190" t="s">
        <v>277</v>
      </c>
      <c r="N571" s="190" t="s">
        <v>278</v>
      </c>
      <c r="O571" s="190" t="s">
        <v>59</v>
      </c>
      <c r="P571" s="190" t="s">
        <v>271</v>
      </c>
      <c r="Q571" s="190" t="s">
        <v>271</v>
      </c>
      <c r="R571" s="190" t="s">
        <v>279</v>
      </c>
      <c r="S571" s="191">
        <v>4715.6400000000003</v>
      </c>
    </row>
    <row r="572" spans="1:19" x14ac:dyDescent="0.25">
      <c r="A572" s="190" t="s">
        <v>1030</v>
      </c>
      <c r="B572" s="190" t="s">
        <v>1029</v>
      </c>
      <c r="C572" s="191">
        <v>13306.39</v>
      </c>
      <c r="D572" s="190" t="s">
        <v>270</v>
      </c>
      <c r="E572" s="190" t="s">
        <v>271</v>
      </c>
      <c r="F572" s="190" t="s">
        <v>272</v>
      </c>
      <c r="G572" s="190" t="s">
        <v>273</v>
      </c>
      <c r="H572" s="190" t="s">
        <v>274</v>
      </c>
      <c r="I572" s="190" t="s">
        <v>271</v>
      </c>
      <c r="J572" s="190" t="s">
        <v>271</v>
      </c>
      <c r="K572" s="190" t="s">
        <v>275</v>
      </c>
      <c r="L572" s="190" t="s">
        <v>276</v>
      </c>
      <c r="M572" s="190" t="s">
        <v>277</v>
      </c>
      <c r="N572" s="190" t="s">
        <v>278</v>
      </c>
      <c r="O572" s="190" t="s">
        <v>59</v>
      </c>
      <c r="P572" s="190" t="s">
        <v>271</v>
      </c>
      <c r="Q572" s="190" t="s">
        <v>271</v>
      </c>
      <c r="R572" s="190" t="s">
        <v>279</v>
      </c>
      <c r="S572" s="191">
        <v>11922.39</v>
      </c>
    </row>
    <row r="573" spans="1:19" x14ac:dyDescent="0.25">
      <c r="A573" s="190" t="s">
        <v>1031</v>
      </c>
      <c r="B573" s="190" t="s">
        <v>1032</v>
      </c>
      <c r="C573" s="191">
        <v>3020.22</v>
      </c>
      <c r="D573" s="190" t="s">
        <v>270</v>
      </c>
      <c r="E573" s="190" t="s">
        <v>271</v>
      </c>
      <c r="F573" s="190" t="s">
        <v>272</v>
      </c>
      <c r="G573" s="190" t="s">
        <v>273</v>
      </c>
      <c r="H573" s="190" t="s">
        <v>274</v>
      </c>
      <c r="I573" s="190" t="s">
        <v>271</v>
      </c>
      <c r="J573" s="190" t="s">
        <v>271</v>
      </c>
      <c r="K573" s="190" t="s">
        <v>275</v>
      </c>
      <c r="L573" s="190" t="s">
        <v>276</v>
      </c>
      <c r="M573" s="190" t="s">
        <v>277</v>
      </c>
      <c r="N573" s="190" t="s">
        <v>278</v>
      </c>
      <c r="O573" s="190" t="s">
        <v>59</v>
      </c>
      <c r="P573" s="190" t="s">
        <v>271</v>
      </c>
      <c r="Q573" s="190" t="s">
        <v>271</v>
      </c>
      <c r="R573" s="190" t="s">
        <v>279</v>
      </c>
      <c r="S573" s="191">
        <v>2876.4</v>
      </c>
    </row>
    <row r="574" spans="1:19" x14ac:dyDescent="0.25">
      <c r="A574" s="190" t="s">
        <v>1033</v>
      </c>
      <c r="B574" s="190" t="s">
        <v>1034</v>
      </c>
      <c r="C574" s="191">
        <v>11036.55</v>
      </c>
      <c r="D574" s="190" t="s">
        <v>270</v>
      </c>
      <c r="E574" s="190" t="s">
        <v>271</v>
      </c>
      <c r="F574" s="190" t="s">
        <v>272</v>
      </c>
      <c r="G574" s="190" t="s">
        <v>273</v>
      </c>
      <c r="H574" s="190" t="s">
        <v>274</v>
      </c>
      <c r="I574" s="190" t="s">
        <v>271</v>
      </c>
      <c r="J574" s="190" t="s">
        <v>271</v>
      </c>
      <c r="K574" s="190" t="s">
        <v>275</v>
      </c>
      <c r="L574" s="190" t="s">
        <v>276</v>
      </c>
      <c r="M574" s="190" t="s">
        <v>277</v>
      </c>
      <c r="N574" s="190" t="s">
        <v>278</v>
      </c>
      <c r="O574" s="190" t="s">
        <v>59</v>
      </c>
      <c r="P574" s="190" t="s">
        <v>271</v>
      </c>
      <c r="Q574" s="190" t="s">
        <v>271</v>
      </c>
      <c r="R574" s="190" t="s">
        <v>279</v>
      </c>
      <c r="S574" s="191">
        <v>10415.02</v>
      </c>
    </row>
    <row r="575" spans="1:19" x14ac:dyDescent="0.25">
      <c r="A575" s="190" t="s">
        <v>1035</v>
      </c>
      <c r="B575" s="190" t="s">
        <v>1036</v>
      </c>
      <c r="C575" s="191">
        <v>10642.61</v>
      </c>
      <c r="D575" s="190" t="s">
        <v>270</v>
      </c>
      <c r="E575" s="190" t="s">
        <v>271</v>
      </c>
      <c r="F575" s="190" t="s">
        <v>272</v>
      </c>
      <c r="G575" s="190" t="s">
        <v>273</v>
      </c>
      <c r="H575" s="190" t="s">
        <v>274</v>
      </c>
      <c r="I575" s="190" t="s">
        <v>271</v>
      </c>
      <c r="J575" s="190" t="s">
        <v>271</v>
      </c>
      <c r="K575" s="190" t="s">
        <v>275</v>
      </c>
      <c r="L575" s="190" t="s">
        <v>276</v>
      </c>
      <c r="M575" s="190" t="s">
        <v>277</v>
      </c>
      <c r="N575" s="190" t="s">
        <v>278</v>
      </c>
      <c r="O575" s="190" t="s">
        <v>59</v>
      </c>
      <c r="P575" s="190" t="s">
        <v>271</v>
      </c>
      <c r="Q575" s="190" t="s">
        <v>271</v>
      </c>
      <c r="R575" s="190" t="s">
        <v>279</v>
      </c>
      <c r="S575" s="191">
        <v>9072.81</v>
      </c>
    </row>
    <row r="576" spans="1:19" x14ac:dyDescent="0.25">
      <c r="A576" s="190" t="s">
        <v>1037</v>
      </c>
      <c r="B576" s="190" t="s">
        <v>1032</v>
      </c>
      <c r="C576" s="191">
        <v>11693.11</v>
      </c>
      <c r="D576" s="190" t="s">
        <v>270</v>
      </c>
      <c r="E576" s="190" t="s">
        <v>271</v>
      </c>
      <c r="F576" s="190" t="s">
        <v>272</v>
      </c>
      <c r="G576" s="190" t="s">
        <v>273</v>
      </c>
      <c r="H576" s="190" t="s">
        <v>274</v>
      </c>
      <c r="I576" s="190" t="s">
        <v>271</v>
      </c>
      <c r="J576" s="190" t="s">
        <v>271</v>
      </c>
      <c r="K576" s="190" t="s">
        <v>275</v>
      </c>
      <c r="L576" s="190" t="s">
        <v>276</v>
      </c>
      <c r="M576" s="190" t="s">
        <v>277</v>
      </c>
      <c r="N576" s="190" t="s">
        <v>278</v>
      </c>
      <c r="O576" s="190" t="s">
        <v>59</v>
      </c>
      <c r="P576" s="190" t="s">
        <v>271</v>
      </c>
      <c r="Q576" s="190" t="s">
        <v>271</v>
      </c>
      <c r="R576" s="190" t="s">
        <v>279</v>
      </c>
      <c r="S576" s="191">
        <v>10135.82</v>
      </c>
    </row>
    <row r="577" spans="1:19" x14ac:dyDescent="0.25">
      <c r="A577" s="190" t="s">
        <v>1038</v>
      </c>
      <c r="B577" s="190" t="s">
        <v>1039</v>
      </c>
      <c r="C577" s="191">
        <v>4287.24</v>
      </c>
      <c r="D577" s="190" t="s">
        <v>270</v>
      </c>
      <c r="E577" s="190" t="s">
        <v>271</v>
      </c>
      <c r="F577" s="190" t="s">
        <v>272</v>
      </c>
      <c r="G577" s="190" t="s">
        <v>273</v>
      </c>
      <c r="H577" s="190" t="s">
        <v>274</v>
      </c>
      <c r="I577" s="190" t="s">
        <v>271</v>
      </c>
      <c r="J577" s="190" t="s">
        <v>271</v>
      </c>
      <c r="K577" s="190" t="s">
        <v>275</v>
      </c>
      <c r="L577" s="190" t="s">
        <v>276</v>
      </c>
      <c r="M577" s="190" t="s">
        <v>277</v>
      </c>
      <c r="N577" s="190" t="s">
        <v>278</v>
      </c>
      <c r="O577" s="190" t="s">
        <v>59</v>
      </c>
      <c r="P577" s="190" t="s">
        <v>271</v>
      </c>
      <c r="Q577" s="190" t="s">
        <v>271</v>
      </c>
      <c r="R577" s="190" t="s">
        <v>279</v>
      </c>
      <c r="S577" s="191">
        <v>4083.09</v>
      </c>
    </row>
    <row r="578" spans="1:19" x14ac:dyDescent="0.25">
      <c r="A578" s="190" t="s">
        <v>1040</v>
      </c>
      <c r="B578" s="190" t="s">
        <v>1039</v>
      </c>
      <c r="C578" s="191">
        <v>34788.19</v>
      </c>
      <c r="D578" s="190" t="s">
        <v>270</v>
      </c>
      <c r="E578" s="190" t="s">
        <v>271</v>
      </c>
      <c r="F578" s="190" t="s">
        <v>272</v>
      </c>
      <c r="G578" s="190" t="s">
        <v>273</v>
      </c>
      <c r="H578" s="190" t="s">
        <v>274</v>
      </c>
      <c r="I578" s="190" t="s">
        <v>271</v>
      </c>
      <c r="J578" s="190" t="s">
        <v>271</v>
      </c>
      <c r="K578" s="190" t="s">
        <v>275</v>
      </c>
      <c r="L578" s="190" t="s">
        <v>276</v>
      </c>
      <c r="M578" s="190" t="s">
        <v>277</v>
      </c>
      <c r="N578" s="190" t="s">
        <v>278</v>
      </c>
      <c r="O578" s="190" t="s">
        <v>59</v>
      </c>
      <c r="P578" s="190" t="s">
        <v>271</v>
      </c>
      <c r="Q578" s="190" t="s">
        <v>271</v>
      </c>
      <c r="R578" s="190" t="s">
        <v>279</v>
      </c>
      <c r="S578" s="191">
        <v>33131.61</v>
      </c>
    </row>
    <row r="579" spans="1:19" x14ac:dyDescent="0.25">
      <c r="A579" s="190" t="s">
        <v>1041</v>
      </c>
      <c r="B579" s="190" t="s">
        <v>1026</v>
      </c>
      <c r="C579" s="191">
        <v>5119.21</v>
      </c>
      <c r="D579" s="190" t="s">
        <v>270</v>
      </c>
      <c r="E579" s="190" t="s">
        <v>271</v>
      </c>
      <c r="F579" s="190" t="s">
        <v>272</v>
      </c>
      <c r="G579" s="190" t="s">
        <v>273</v>
      </c>
      <c r="H579" s="190" t="s">
        <v>274</v>
      </c>
      <c r="I579" s="190" t="s">
        <v>271</v>
      </c>
      <c r="J579" s="190" t="s">
        <v>271</v>
      </c>
      <c r="K579" s="190" t="s">
        <v>275</v>
      </c>
      <c r="L579" s="190" t="s">
        <v>276</v>
      </c>
      <c r="M579" s="190" t="s">
        <v>277</v>
      </c>
      <c r="N579" s="190" t="s">
        <v>278</v>
      </c>
      <c r="O579" s="190" t="s">
        <v>59</v>
      </c>
      <c r="P579" s="190" t="s">
        <v>271</v>
      </c>
      <c r="Q579" s="190" t="s">
        <v>271</v>
      </c>
      <c r="R579" s="190" t="s">
        <v>279</v>
      </c>
      <c r="S579" s="191">
        <v>4875.4399999999996</v>
      </c>
    </row>
    <row r="580" spans="1:19" x14ac:dyDescent="0.25">
      <c r="A580" s="190" t="s">
        <v>1042</v>
      </c>
      <c r="B580" s="190" t="s">
        <v>1026</v>
      </c>
      <c r="C580" s="191">
        <v>12226.64</v>
      </c>
      <c r="D580" s="190" t="s">
        <v>270</v>
      </c>
      <c r="E580" s="190" t="s">
        <v>271</v>
      </c>
      <c r="F580" s="190" t="s">
        <v>272</v>
      </c>
      <c r="G580" s="190" t="s">
        <v>273</v>
      </c>
      <c r="H580" s="190" t="s">
        <v>274</v>
      </c>
      <c r="I580" s="190" t="s">
        <v>271</v>
      </c>
      <c r="J580" s="190" t="s">
        <v>271</v>
      </c>
      <c r="K580" s="190" t="s">
        <v>275</v>
      </c>
      <c r="L580" s="190" t="s">
        <v>276</v>
      </c>
      <c r="M580" s="190" t="s">
        <v>277</v>
      </c>
      <c r="N580" s="190" t="s">
        <v>278</v>
      </c>
      <c r="O580" s="190" t="s">
        <v>59</v>
      </c>
      <c r="P580" s="190" t="s">
        <v>271</v>
      </c>
      <c r="Q580" s="190" t="s">
        <v>271</v>
      </c>
      <c r="R580" s="190" t="s">
        <v>279</v>
      </c>
      <c r="S580" s="191">
        <v>9221.64</v>
      </c>
    </row>
    <row r="581" spans="1:19" x14ac:dyDescent="0.25">
      <c r="A581" s="190" t="s">
        <v>1043</v>
      </c>
      <c r="B581" s="190" t="s">
        <v>1044</v>
      </c>
      <c r="C581" s="191">
        <v>5385.83</v>
      </c>
      <c r="D581" s="190" t="s">
        <v>270</v>
      </c>
      <c r="E581" s="190" t="s">
        <v>271</v>
      </c>
      <c r="F581" s="190" t="s">
        <v>272</v>
      </c>
      <c r="G581" s="190" t="s">
        <v>273</v>
      </c>
      <c r="H581" s="190" t="s">
        <v>274</v>
      </c>
      <c r="I581" s="190" t="s">
        <v>271</v>
      </c>
      <c r="J581" s="190" t="s">
        <v>271</v>
      </c>
      <c r="K581" s="190" t="s">
        <v>275</v>
      </c>
      <c r="L581" s="190" t="s">
        <v>276</v>
      </c>
      <c r="M581" s="190" t="s">
        <v>277</v>
      </c>
      <c r="N581" s="190" t="s">
        <v>278</v>
      </c>
      <c r="O581" s="190" t="s">
        <v>59</v>
      </c>
      <c r="P581" s="190" t="s">
        <v>271</v>
      </c>
      <c r="Q581" s="190" t="s">
        <v>271</v>
      </c>
      <c r="R581" s="190" t="s">
        <v>279</v>
      </c>
      <c r="S581" s="191">
        <v>5129.3599999999997</v>
      </c>
    </row>
    <row r="582" spans="1:19" x14ac:dyDescent="0.25">
      <c r="A582" s="190" t="s">
        <v>1045</v>
      </c>
      <c r="B582" s="190" t="s">
        <v>1044</v>
      </c>
      <c r="C582" s="191">
        <v>11724.09</v>
      </c>
      <c r="D582" s="190" t="s">
        <v>270</v>
      </c>
      <c r="E582" s="190" t="s">
        <v>271</v>
      </c>
      <c r="F582" s="190" t="s">
        <v>272</v>
      </c>
      <c r="G582" s="190" t="s">
        <v>273</v>
      </c>
      <c r="H582" s="190" t="s">
        <v>274</v>
      </c>
      <c r="I582" s="190" t="s">
        <v>271</v>
      </c>
      <c r="J582" s="190" t="s">
        <v>271</v>
      </c>
      <c r="K582" s="190" t="s">
        <v>275</v>
      </c>
      <c r="L582" s="190" t="s">
        <v>276</v>
      </c>
      <c r="M582" s="190" t="s">
        <v>277</v>
      </c>
      <c r="N582" s="190" t="s">
        <v>278</v>
      </c>
      <c r="O582" s="190" t="s">
        <v>59</v>
      </c>
      <c r="P582" s="190" t="s">
        <v>271</v>
      </c>
      <c r="Q582" s="190" t="s">
        <v>271</v>
      </c>
      <c r="R582" s="190" t="s">
        <v>279</v>
      </c>
      <c r="S582" s="191">
        <v>11165.8</v>
      </c>
    </row>
    <row r="583" spans="1:19" x14ac:dyDescent="0.25">
      <c r="A583" s="190" t="s">
        <v>1046</v>
      </c>
      <c r="B583" s="190" t="s">
        <v>1047</v>
      </c>
      <c r="C583" s="191">
        <v>5385.83</v>
      </c>
      <c r="D583" s="190" t="s">
        <v>270</v>
      </c>
      <c r="E583" s="190" t="s">
        <v>271</v>
      </c>
      <c r="F583" s="190" t="s">
        <v>272</v>
      </c>
      <c r="G583" s="190" t="s">
        <v>273</v>
      </c>
      <c r="H583" s="190" t="s">
        <v>274</v>
      </c>
      <c r="I583" s="190" t="s">
        <v>271</v>
      </c>
      <c r="J583" s="190" t="s">
        <v>271</v>
      </c>
      <c r="K583" s="190" t="s">
        <v>275</v>
      </c>
      <c r="L583" s="190" t="s">
        <v>276</v>
      </c>
      <c r="M583" s="190" t="s">
        <v>277</v>
      </c>
      <c r="N583" s="190" t="s">
        <v>278</v>
      </c>
      <c r="O583" s="190" t="s">
        <v>59</v>
      </c>
      <c r="P583" s="190" t="s">
        <v>271</v>
      </c>
      <c r="Q583" s="190" t="s">
        <v>271</v>
      </c>
      <c r="R583" s="190" t="s">
        <v>279</v>
      </c>
      <c r="S583" s="191">
        <v>5129.3599999999997</v>
      </c>
    </row>
    <row r="584" spans="1:19" x14ac:dyDescent="0.25">
      <c r="A584" s="190" t="s">
        <v>1048</v>
      </c>
      <c r="B584" s="190" t="s">
        <v>1047</v>
      </c>
      <c r="C584" s="191">
        <v>14475.83</v>
      </c>
      <c r="D584" s="190" t="s">
        <v>270</v>
      </c>
      <c r="E584" s="190" t="s">
        <v>271</v>
      </c>
      <c r="F584" s="190" t="s">
        <v>272</v>
      </c>
      <c r="G584" s="190" t="s">
        <v>273</v>
      </c>
      <c r="H584" s="190" t="s">
        <v>274</v>
      </c>
      <c r="I584" s="190" t="s">
        <v>271</v>
      </c>
      <c r="J584" s="190" t="s">
        <v>271</v>
      </c>
      <c r="K584" s="190" t="s">
        <v>275</v>
      </c>
      <c r="L584" s="190" t="s">
        <v>276</v>
      </c>
      <c r="M584" s="190" t="s">
        <v>277</v>
      </c>
      <c r="N584" s="190" t="s">
        <v>278</v>
      </c>
      <c r="O584" s="190" t="s">
        <v>59</v>
      </c>
      <c r="P584" s="190" t="s">
        <v>271</v>
      </c>
      <c r="Q584" s="190" t="s">
        <v>271</v>
      </c>
      <c r="R584" s="190" t="s">
        <v>279</v>
      </c>
      <c r="S584" s="191">
        <v>13536.38</v>
      </c>
    </row>
    <row r="585" spans="1:19" x14ac:dyDescent="0.25">
      <c r="A585" s="190" t="s">
        <v>1049</v>
      </c>
      <c r="B585" s="190" t="s">
        <v>1050</v>
      </c>
      <c r="C585" s="191">
        <v>3020.22</v>
      </c>
      <c r="D585" s="190" t="s">
        <v>270</v>
      </c>
      <c r="E585" s="190" t="s">
        <v>271</v>
      </c>
      <c r="F585" s="190" t="s">
        <v>272</v>
      </c>
      <c r="G585" s="190" t="s">
        <v>273</v>
      </c>
      <c r="H585" s="190" t="s">
        <v>274</v>
      </c>
      <c r="I585" s="190" t="s">
        <v>271</v>
      </c>
      <c r="J585" s="190" t="s">
        <v>271</v>
      </c>
      <c r="K585" s="190" t="s">
        <v>275</v>
      </c>
      <c r="L585" s="190" t="s">
        <v>276</v>
      </c>
      <c r="M585" s="190" t="s">
        <v>277</v>
      </c>
      <c r="N585" s="190" t="s">
        <v>278</v>
      </c>
      <c r="O585" s="190" t="s">
        <v>59</v>
      </c>
      <c r="P585" s="190" t="s">
        <v>271</v>
      </c>
      <c r="Q585" s="190" t="s">
        <v>271</v>
      </c>
      <c r="R585" s="190" t="s">
        <v>279</v>
      </c>
      <c r="S585" s="191">
        <v>2876.4</v>
      </c>
    </row>
    <row r="586" spans="1:19" x14ac:dyDescent="0.25">
      <c r="A586" s="190" t="s">
        <v>1051</v>
      </c>
      <c r="B586" s="190" t="s">
        <v>1052</v>
      </c>
      <c r="C586" s="191">
        <v>10863.77</v>
      </c>
      <c r="D586" s="190" t="s">
        <v>270</v>
      </c>
      <c r="E586" s="190" t="s">
        <v>271</v>
      </c>
      <c r="F586" s="190" t="s">
        <v>272</v>
      </c>
      <c r="G586" s="190" t="s">
        <v>273</v>
      </c>
      <c r="H586" s="190" t="s">
        <v>274</v>
      </c>
      <c r="I586" s="190" t="s">
        <v>271</v>
      </c>
      <c r="J586" s="190" t="s">
        <v>271</v>
      </c>
      <c r="K586" s="190" t="s">
        <v>275</v>
      </c>
      <c r="L586" s="190" t="s">
        <v>276</v>
      </c>
      <c r="M586" s="190" t="s">
        <v>277</v>
      </c>
      <c r="N586" s="190" t="s">
        <v>278</v>
      </c>
      <c r="O586" s="190" t="s">
        <v>59</v>
      </c>
      <c r="P586" s="190" t="s">
        <v>271</v>
      </c>
      <c r="Q586" s="190" t="s">
        <v>271</v>
      </c>
      <c r="R586" s="190" t="s">
        <v>279</v>
      </c>
      <c r="S586" s="191">
        <v>10346.450000000001</v>
      </c>
    </row>
    <row r="587" spans="1:19" x14ac:dyDescent="0.25">
      <c r="A587" s="190" t="s">
        <v>1053</v>
      </c>
      <c r="B587" s="190" t="s">
        <v>1054</v>
      </c>
      <c r="C587" s="191">
        <v>11639.43</v>
      </c>
      <c r="D587" s="190" t="s">
        <v>270</v>
      </c>
      <c r="E587" s="190" t="s">
        <v>271</v>
      </c>
      <c r="F587" s="190" t="s">
        <v>272</v>
      </c>
      <c r="G587" s="190" t="s">
        <v>273</v>
      </c>
      <c r="H587" s="190" t="s">
        <v>274</v>
      </c>
      <c r="I587" s="190" t="s">
        <v>271</v>
      </c>
      <c r="J587" s="190" t="s">
        <v>271</v>
      </c>
      <c r="K587" s="190" t="s">
        <v>275</v>
      </c>
      <c r="L587" s="190" t="s">
        <v>276</v>
      </c>
      <c r="M587" s="190" t="s">
        <v>277</v>
      </c>
      <c r="N587" s="190" t="s">
        <v>278</v>
      </c>
      <c r="O587" s="190" t="s">
        <v>59</v>
      </c>
      <c r="P587" s="190" t="s">
        <v>271</v>
      </c>
      <c r="Q587" s="190" t="s">
        <v>271</v>
      </c>
      <c r="R587" s="190" t="s">
        <v>279</v>
      </c>
      <c r="S587" s="191">
        <v>11085.17</v>
      </c>
    </row>
    <row r="588" spans="1:19" x14ac:dyDescent="0.25">
      <c r="A588" s="190" t="s">
        <v>1055</v>
      </c>
      <c r="B588" s="190" t="s">
        <v>1050</v>
      </c>
      <c r="C588" s="191">
        <v>12240.09</v>
      </c>
      <c r="D588" s="190" t="s">
        <v>270</v>
      </c>
      <c r="E588" s="190" t="s">
        <v>271</v>
      </c>
      <c r="F588" s="190" t="s">
        <v>272</v>
      </c>
      <c r="G588" s="190" t="s">
        <v>273</v>
      </c>
      <c r="H588" s="190" t="s">
        <v>274</v>
      </c>
      <c r="I588" s="190" t="s">
        <v>271</v>
      </c>
      <c r="J588" s="190" t="s">
        <v>271</v>
      </c>
      <c r="K588" s="190" t="s">
        <v>275</v>
      </c>
      <c r="L588" s="190" t="s">
        <v>276</v>
      </c>
      <c r="M588" s="190" t="s">
        <v>277</v>
      </c>
      <c r="N588" s="190" t="s">
        <v>278</v>
      </c>
      <c r="O588" s="190" t="s">
        <v>59</v>
      </c>
      <c r="P588" s="190" t="s">
        <v>271</v>
      </c>
      <c r="Q588" s="190" t="s">
        <v>271</v>
      </c>
      <c r="R588" s="190" t="s">
        <v>279</v>
      </c>
      <c r="S588" s="191">
        <v>11657.23</v>
      </c>
    </row>
    <row r="589" spans="1:19" x14ac:dyDescent="0.25">
      <c r="A589" s="190" t="s">
        <v>1056</v>
      </c>
      <c r="B589" s="190" t="s">
        <v>1057</v>
      </c>
      <c r="C589" s="191">
        <v>2671.23</v>
      </c>
      <c r="D589" s="190" t="s">
        <v>270</v>
      </c>
      <c r="E589" s="190" t="s">
        <v>271</v>
      </c>
      <c r="F589" s="190" t="s">
        <v>272</v>
      </c>
      <c r="G589" s="190" t="s">
        <v>1058</v>
      </c>
      <c r="H589" s="190" t="s">
        <v>274</v>
      </c>
      <c r="I589" s="190" t="s">
        <v>271</v>
      </c>
      <c r="J589" s="190" t="s">
        <v>271</v>
      </c>
      <c r="K589" s="190" t="s">
        <v>275</v>
      </c>
      <c r="L589" s="190" t="s">
        <v>276</v>
      </c>
      <c r="M589" s="190" t="s">
        <v>277</v>
      </c>
      <c r="N589" s="190" t="s">
        <v>278</v>
      </c>
      <c r="O589" s="190" t="s">
        <v>59</v>
      </c>
      <c r="P589" s="190" t="s">
        <v>271</v>
      </c>
      <c r="Q589" s="190" t="s">
        <v>271</v>
      </c>
      <c r="R589" s="190" t="s">
        <v>279</v>
      </c>
      <c r="S589" s="191">
        <v>2544.0300000000002</v>
      </c>
    </row>
    <row r="590" spans="1:19" x14ac:dyDescent="0.25">
      <c r="A590" s="190" t="s">
        <v>1059</v>
      </c>
      <c r="B590" s="190" t="s">
        <v>1060</v>
      </c>
      <c r="C590" s="191">
        <v>6222.99</v>
      </c>
      <c r="D590" s="190" t="s">
        <v>270</v>
      </c>
      <c r="E590" s="190" t="s">
        <v>271</v>
      </c>
      <c r="F590" s="190" t="s">
        <v>272</v>
      </c>
      <c r="G590" s="190" t="s">
        <v>273</v>
      </c>
      <c r="H590" s="190" t="s">
        <v>274</v>
      </c>
      <c r="I590" s="190" t="s">
        <v>271</v>
      </c>
      <c r="J590" s="190" t="s">
        <v>271</v>
      </c>
      <c r="K590" s="190" t="s">
        <v>275</v>
      </c>
      <c r="L590" s="190" t="s">
        <v>276</v>
      </c>
      <c r="M590" s="190" t="s">
        <v>277</v>
      </c>
      <c r="N590" s="190" t="s">
        <v>278</v>
      </c>
      <c r="O590" s="190" t="s">
        <v>59</v>
      </c>
      <c r="P590" s="190" t="s">
        <v>271</v>
      </c>
      <c r="Q590" s="190" t="s">
        <v>271</v>
      </c>
      <c r="R590" s="190" t="s">
        <v>279</v>
      </c>
      <c r="S590" s="191">
        <v>5926.66</v>
      </c>
    </row>
    <row r="591" spans="1:19" x14ac:dyDescent="0.25">
      <c r="A591" s="190" t="s">
        <v>1061</v>
      </c>
      <c r="B591" s="190" t="s">
        <v>1060</v>
      </c>
      <c r="C591" s="191">
        <v>25742.43</v>
      </c>
      <c r="D591" s="190" t="s">
        <v>270</v>
      </c>
      <c r="E591" s="190" t="s">
        <v>271</v>
      </c>
      <c r="F591" s="190" t="s">
        <v>272</v>
      </c>
      <c r="G591" s="190" t="s">
        <v>273</v>
      </c>
      <c r="H591" s="190" t="s">
        <v>274</v>
      </c>
      <c r="I591" s="190" t="s">
        <v>271</v>
      </c>
      <c r="J591" s="190" t="s">
        <v>271</v>
      </c>
      <c r="K591" s="190" t="s">
        <v>275</v>
      </c>
      <c r="L591" s="190" t="s">
        <v>276</v>
      </c>
      <c r="M591" s="190" t="s">
        <v>277</v>
      </c>
      <c r="N591" s="190" t="s">
        <v>278</v>
      </c>
      <c r="O591" s="190" t="s">
        <v>59</v>
      </c>
      <c r="P591" s="190" t="s">
        <v>271</v>
      </c>
      <c r="Q591" s="190" t="s">
        <v>271</v>
      </c>
      <c r="R591" s="190" t="s">
        <v>279</v>
      </c>
      <c r="S591" s="191">
        <v>22101.17</v>
      </c>
    </row>
    <row r="592" spans="1:19" x14ac:dyDescent="0.25">
      <c r="A592" s="190" t="s">
        <v>1062</v>
      </c>
      <c r="B592" s="190" t="s">
        <v>1057</v>
      </c>
      <c r="C592" s="191">
        <v>6390.78</v>
      </c>
      <c r="D592" s="190" t="s">
        <v>270</v>
      </c>
      <c r="E592" s="190" t="s">
        <v>271</v>
      </c>
      <c r="F592" s="190" t="s">
        <v>272</v>
      </c>
      <c r="G592" s="190" t="s">
        <v>273</v>
      </c>
      <c r="H592" s="190" t="s">
        <v>274</v>
      </c>
      <c r="I592" s="190" t="s">
        <v>271</v>
      </c>
      <c r="J592" s="190" t="s">
        <v>271</v>
      </c>
      <c r="K592" s="190" t="s">
        <v>275</v>
      </c>
      <c r="L592" s="190" t="s">
        <v>276</v>
      </c>
      <c r="M592" s="190" t="s">
        <v>277</v>
      </c>
      <c r="N592" s="190" t="s">
        <v>278</v>
      </c>
      <c r="O592" s="190" t="s">
        <v>59</v>
      </c>
      <c r="P592" s="190" t="s">
        <v>271</v>
      </c>
      <c r="Q592" s="190" t="s">
        <v>271</v>
      </c>
      <c r="R592" s="190" t="s">
        <v>279</v>
      </c>
      <c r="S592" s="191">
        <v>6086.46</v>
      </c>
    </row>
    <row r="593" spans="1:19" x14ac:dyDescent="0.25">
      <c r="A593" s="190" t="s">
        <v>1063</v>
      </c>
      <c r="B593" s="190" t="s">
        <v>1057</v>
      </c>
      <c r="C593" s="191">
        <v>12526.24</v>
      </c>
      <c r="D593" s="190" t="s">
        <v>270</v>
      </c>
      <c r="E593" s="190" t="s">
        <v>271</v>
      </c>
      <c r="F593" s="190" t="s">
        <v>272</v>
      </c>
      <c r="G593" s="190" t="s">
        <v>273</v>
      </c>
      <c r="H593" s="190" t="s">
        <v>274</v>
      </c>
      <c r="I593" s="190" t="s">
        <v>271</v>
      </c>
      <c r="J593" s="190" t="s">
        <v>271</v>
      </c>
      <c r="K593" s="190" t="s">
        <v>275</v>
      </c>
      <c r="L593" s="190" t="s">
        <v>276</v>
      </c>
      <c r="M593" s="190" t="s">
        <v>277</v>
      </c>
      <c r="N593" s="190" t="s">
        <v>278</v>
      </c>
      <c r="O593" s="190" t="s">
        <v>59</v>
      </c>
      <c r="P593" s="190" t="s">
        <v>271</v>
      </c>
      <c r="Q593" s="190" t="s">
        <v>271</v>
      </c>
      <c r="R593" s="190" t="s">
        <v>279</v>
      </c>
      <c r="S593" s="191">
        <v>11929.75</v>
      </c>
    </row>
    <row r="594" spans="1:19" x14ac:dyDescent="0.25">
      <c r="A594" s="190" t="s">
        <v>1064</v>
      </c>
      <c r="B594" s="190" t="s">
        <v>1065</v>
      </c>
      <c r="C594" s="191">
        <v>6222.99</v>
      </c>
      <c r="D594" s="190" t="s">
        <v>270</v>
      </c>
      <c r="E594" s="190" t="s">
        <v>271</v>
      </c>
      <c r="F594" s="190" t="s">
        <v>272</v>
      </c>
      <c r="G594" s="190" t="s">
        <v>273</v>
      </c>
      <c r="H594" s="190" t="s">
        <v>274</v>
      </c>
      <c r="I594" s="190" t="s">
        <v>271</v>
      </c>
      <c r="J594" s="190" t="s">
        <v>271</v>
      </c>
      <c r="K594" s="190" t="s">
        <v>275</v>
      </c>
      <c r="L594" s="190" t="s">
        <v>276</v>
      </c>
      <c r="M594" s="190" t="s">
        <v>277</v>
      </c>
      <c r="N594" s="190" t="s">
        <v>278</v>
      </c>
      <c r="O594" s="190" t="s">
        <v>59</v>
      </c>
      <c r="P594" s="190" t="s">
        <v>271</v>
      </c>
      <c r="Q594" s="190" t="s">
        <v>271</v>
      </c>
      <c r="R594" s="190" t="s">
        <v>279</v>
      </c>
      <c r="S594" s="191">
        <v>5926.66</v>
      </c>
    </row>
    <row r="595" spans="1:19" x14ac:dyDescent="0.25">
      <c r="A595" s="190" t="s">
        <v>1066</v>
      </c>
      <c r="B595" s="190" t="s">
        <v>1065</v>
      </c>
      <c r="C595" s="191">
        <v>14150.29</v>
      </c>
      <c r="D595" s="190" t="s">
        <v>270</v>
      </c>
      <c r="E595" s="190" t="s">
        <v>271</v>
      </c>
      <c r="F595" s="190" t="s">
        <v>272</v>
      </c>
      <c r="G595" s="190" t="s">
        <v>273</v>
      </c>
      <c r="H595" s="190" t="s">
        <v>274</v>
      </c>
      <c r="I595" s="190" t="s">
        <v>271</v>
      </c>
      <c r="J595" s="190" t="s">
        <v>271</v>
      </c>
      <c r="K595" s="190" t="s">
        <v>275</v>
      </c>
      <c r="L595" s="190" t="s">
        <v>276</v>
      </c>
      <c r="M595" s="190" t="s">
        <v>277</v>
      </c>
      <c r="N595" s="190" t="s">
        <v>278</v>
      </c>
      <c r="O595" s="190" t="s">
        <v>59</v>
      </c>
      <c r="P595" s="190" t="s">
        <v>271</v>
      </c>
      <c r="Q595" s="190" t="s">
        <v>271</v>
      </c>
      <c r="R595" s="190" t="s">
        <v>279</v>
      </c>
      <c r="S595" s="191">
        <v>13476.47</v>
      </c>
    </row>
    <row r="596" spans="1:19" x14ac:dyDescent="0.25">
      <c r="A596" s="190" t="s">
        <v>1067</v>
      </c>
      <c r="B596" s="190" t="s">
        <v>1057</v>
      </c>
      <c r="C596" s="191">
        <v>689.02</v>
      </c>
      <c r="D596" s="190" t="s">
        <v>270</v>
      </c>
      <c r="E596" s="190" t="s">
        <v>271</v>
      </c>
      <c r="F596" s="190" t="s">
        <v>272</v>
      </c>
      <c r="G596" s="190" t="s">
        <v>1068</v>
      </c>
      <c r="H596" s="190" t="s">
        <v>274</v>
      </c>
      <c r="I596" s="190" t="s">
        <v>271</v>
      </c>
      <c r="J596" s="190" t="s">
        <v>271</v>
      </c>
      <c r="K596" s="190" t="s">
        <v>275</v>
      </c>
      <c r="L596" s="190" t="s">
        <v>276</v>
      </c>
      <c r="M596" s="190" t="s">
        <v>277</v>
      </c>
      <c r="N596" s="190" t="s">
        <v>278</v>
      </c>
      <c r="O596" s="190" t="s">
        <v>59</v>
      </c>
      <c r="P596" s="190" t="s">
        <v>271</v>
      </c>
      <c r="Q596" s="190" t="s">
        <v>271</v>
      </c>
      <c r="R596" s="190" t="s">
        <v>279</v>
      </c>
      <c r="S596" s="191">
        <v>656.21</v>
      </c>
    </row>
    <row r="597" spans="1:19" x14ac:dyDescent="0.25">
      <c r="A597" s="190" t="s">
        <v>1069</v>
      </c>
      <c r="B597" s="190" t="s">
        <v>868</v>
      </c>
      <c r="C597" s="191">
        <v>4839.3999999999996</v>
      </c>
      <c r="D597" s="190" t="s">
        <v>270</v>
      </c>
      <c r="E597" s="190" t="s">
        <v>271</v>
      </c>
      <c r="F597" s="190" t="s">
        <v>272</v>
      </c>
      <c r="G597" s="190" t="s">
        <v>1070</v>
      </c>
      <c r="H597" s="190" t="s">
        <v>274</v>
      </c>
      <c r="I597" s="190" t="s">
        <v>271</v>
      </c>
      <c r="J597" s="190" t="s">
        <v>271</v>
      </c>
      <c r="K597" s="190" t="s">
        <v>275</v>
      </c>
      <c r="L597" s="190" t="s">
        <v>276</v>
      </c>
      <c r="M597" s="190" t="s">
        <v>277</v>
      </c>
      <c r="N597" s="190" t="s">
        <v>278</v>
      </c>
      <c r="O597" s="190" t="s">
        <v>59</v>
      </c>
      <c r="P597" s="190" t="s">
        <v>271</v>
      </c>
      <c r="Q597" s="190" t="s">
        <v>271</v>
      </c>
      <c r="R597" s="190" t="s">
        <v>279</v>
      </c>
      <c r="S597" s="191">
        <v>4608.95</v>
      </c>
    </row>
    <row r="598" spans="1:19" x14ac:dyDescent="0.25">
      <c r="A598" s="190" t="s">
        <v>1071</v>
      </c>
      <c r="B598" s="190" t="s">
        <v>1072</v>
      </c>
      <c r="C598" s="191">
        <v>122.36</v>
      </c>
      <c r="D598" s="190" t="s">
        <v>270</v>
      </c>
      <c r="E598" s="190" t="s">
        <v>271</v>
      </c>
      <c r="F598" s="190" t="s">
        <v>272</v>
      </c>
      <c r="G598" s="190" t="s">
        <v>1073</v>
      </c>
      <c r="H598" s="190" t="s">
        <v>274</v>
      </c>
      <c r="I598" s="190" t="s">
        <v>271</v>
      </c>
      <c r="J598" s="190" t="s">
        <v>271</v>
      </c>
      <c r="K598" s="190" t="s">
        <v>275</v>
      </c>
      <c r="L598" s="190" t="s">
        <v>276</v>
      </c>
      <c r="M598" s="190" t="s">
        <v>277</v>
      </c>
      <c r="N598" s="190" t="s">
        <v>278</v>
      </c>
      <c r="O598" s="190" t="s">
        <v>59</v>
      </c>
      <c r="P598" s="190" t="s">
        <v>271</v>
      </c>
      <c r="Q598" s="190" t="s">
        <v>271</v>
      </c>
      <c r="R598" s="190" t="s">
        <v>279</v>
      </c>
      <c r="S598" s="191">
        <v>116.53</v>
      </c>
    </row>
    <row r="599" spans="1:19" x14ac:dyDescent="0.25">
      <c r="A599" s="190" t="s">
        <v>1074</v>
      </c>
      <c r="B599" s="190" t="s">
        <v>1075</v>
      </c>
      <c r="C599" s="191">
        <v>1755.63</v>
      </c>
      <c r="D599" s="190" t="s">
        <v>270</v>
      </c>
      <c r="E599" s="190" t="s">
        <v>271</v>
      </c>
      <c r="F599" s="190" t="s">
        <v>272</v>
      </c>
      <c r="G599" s="190" t="s">
        <v>1076</v>
      </c>
      <c r="H599" s="190" t="s">
        <v>274</v>
      </c>
      <c r="I599" s="190" t="s">
        <v>271</v>
      </c>
      <c r="J599" s="190" t="s">
        <v>271</v>
      </c>
      <c r="K599" s="190" t="s">
        <v>275</v>
      </c>
      <c r="L599" s="190" t="s">
        <v>276</v>
      </c>
      <c r="M599" s="190" t="s">
        <v>277</v>
      </c>
      <c r="N599" s="190" t="s">
        <v>278</v>
      </c>
      <c r="O599" s="190" t="s">
        <v>59</v>
      </c>
      <c r="P599" s="190" t="s">
        <v>271</v>
      </c>
      <c r="Q599" s="190" t="s">
        <v>271</v>
      </c>
      <c r="R599" s="190" t="s">
        <v>279</v>
      </c>
      <c r="S599" s="191">
        <v>1672.03</v>
      </c>
    </row>
    <row r="600" spans="1:19" x14ac:dyDescent="0.25">
      <c r="A600" s="190" t="s">
        <v>1077</v>
      </c>
      <c r="B600" s="190" t="s">
        <v>1078</v>
      </c>
      <c r="C600" s="191">
        <v>6222.99</v>
      </c>
      <c r="D600" s="190" t="s">
        <v>270</v>
      </c>
      <c r="E600" s="190" t="s">
        <v>271</v>
      </c>
      <c r="F600" s="190" t="s">
        <v>272</v>
      </c>
      <c r="G600" s="190" t="s">
        <v>273</v>
      </c>
      <c r="H600" s="190" t="s">
        <v>274</v>
      </c>
      <c r="I600" s="190" t="s">
        <v>271</v>
      </c>
      <c r="J600" s="190" t="s">
        <v>271</v>
      </c>
      <c r="K600" s="190" t="s">
        <v>275</v>
      </c>
      <c r="L600" s="190" t="s">
        <v>276</v>
      </c>
      <c r="M600" s="190" t="s">
        <v>277</v>
      </c>
      <c r="N600" s="190" t="s">
        <v>278</v>
      </c>
      <c r="O600" s="190" t="s">
        <v>59</v>
      </c>
      <c r="P600" s="190" t="s">
        <v>271</v>
      </c>
      <c r="Q600" s="190" t="s">
        <v>271</v>
      </c>
      <c r="R600" s="190" t="s">
        <v>279</v>
      </c>
      <c r="S600" s="191">
        <v>5926.66</v>
      </c>
    </row>
    <row r="601" spans="1:19" x14ac:dyDescent="0.25">
      <c r="A601" s="190" t="s">
        <v>1079</v>
      </c>
      <c r="B601" s="190" t="s">
        <v>1078</v>
      </c>
      <c r="C601" s="191">
        <v>13116.2</v>
      </c>
      <c r="D601" s="190" t="s">
        <v>270</v>
      </c>
      <c r="E601" s="190" t="s">
        <v>271</v>
      </c>
      <c r="F601" s="190" t="s">
        <v>272</v>
      </c>
      <c r="G601" s="190" t="s">
        <v>273</v>
      </c>
      <c r="H601" s="190" t="s">
        <v>274</v>
      </c>
      <c r="I601" s="190" t="s">
        <v>271</v>
      </c>
      <c r="J601" s="190" t="s">
        <v>271</v>
      </c>
      <c r="K601" s="190" t="s">
        <v>275</v>
      </c>
      <c r="L601" s="190" t="s">
        <v>276</v>
      </c>
      <c r="M601" s="190" t="s">
        <v>277</v>
      </c>
      <c r="N601" s="190" t="s">
        <v>278</v>
      </c>
      <c r="O601" s="190" t="s">
        <v>59</v>
      </c>
      <c r="P601" s="190" t="s">
        <v>271</v>
      </c>
      <c r="Q601" s="190" t="s">
        <v>271</v>
      </c>
      <c r="R601" s="190" t="s">
        <v>279</v>
      </c>
      <c r="S601" s="191">
        <v>11195.26</v>
      </c>
    </row>
    <row r="602" spans="1:19" x14ac:dyDescent="0.25">
      <c r="A602" s="190" t="s">
        <v>1080</v>
      </c>
      <c r="B602" s="190" t="s">
        <v>1081</v>
      </c>
      <c r="C602" s="191">
        <v>4026.96</v>
      </c>
      <c r="D602" s="190" t="s">
        <v>270</v>
      </c>
      <c r="E602" s="190" t="s">
        <v>271</v>
      </c>
      <c r="F602" s="190" t="s">
        <v>272</v>
      </c>
      <c r="G602" s="190" t="s">
        <v>273</v>
      </c>
      <c r="H602" s="190" t="s">
        <v>274</v>
      </c>
      <c r="I602" s="190" t="s">
        <v>271</v>
      </c>
      <c r="J602" s="190" t="s">
        <v>271</v>
      </c>
      <c r="K602" s="190" t="s">
        <v>275</v>
      </c>
      <c r="L602" s="190" t="s">
        <v>276</v>
      </c>
      <c r="M602" s="190" t="s">
        <v>277</v>
      </c>
      <c r="N602" s="190" t="s">
        <v>278</v>
      </c>
      <c r="O602" s="190" t="s">
        <v>59</v>
      </c>
      <c r="P602" s="190" t="s">
        <v>271</v>
      </c>
      <c r="Q602" s="190" t="s">
        <v>271</v>
      </c>
      <c r="R602" s="190" t="s">
        <v>279</v>
      </c>
      <c r="S602" s="191">
        <v>3835.2</v>
      </c>
    </row>
    <row r="603" spans="1:19" x14ac:dyDescent="0.25">
      <c r="A603" s="190" t="s">
        <v>1082</v>
      </c>
      <c r="B603" s="190" t="s">
        <v>1075</v>
      </c>
      <c r="C603" s="191">
        <v>12392.03</v>
      </c>
      <c r="D603" s="190" t="s">
        <v>270</v>
      </c>
      <c r="E603" s="190" t="s">
        <v>271</v>
      </c>
      <c r="F603" s="190" t="s">
        <v>272</v>
      </c>
      <c r="G603" s="190" t="s">
        <v>273</v>
      </c>
      <c r="H603" s="190" t="s">
        <v>274</v>
      </c>
      <c r="I603" s="190" t="s">
        <v>271</v>
      </c>
      <c r="J603" s="190" t="s">
        <v>271</v>
      </c>
      <c r="K603" s="190" t="s">
        <v>275</v>
      </c>
      <c r="L603" s="190" t="s">
        <v>276</v>
      </c>
      <c r="M603" s="190" t="s">
        <v>277</v>
      </c>
      <c r="N603" s="190" t="s">
        <v>278</v>
      </c>
      <c r="O603" s="190" t="s">
        <v>59</v>
      </c>
      <c r="P603" s="190" t="s">
        <v>271</v>
      </c>
      <c r="Q603" s="190" t="s">
        <v>271</v>
      </c>
      <c r="R603" s="190" t="s">
        <v>279</v>
      </c>
      <c r="S603" s="191">
        <v>10926.51</v>
      </c>
    </row>
    <row r="604" spans="1:19" x14ac:dyDescent="0.25">
      <c r="A604" s="190" t="s">
        <v>1083</v>
      </c>
      <c r="B604" s="190" t="s">
        <v>1084</v>
      </c>
      <c r="C604" s="191">
        <v>14536</v>
      </c>
      <c r="D604" s="190" t="s">
        <v>270</v>
      </c>
      <c r="E604" s="190" t="s">
        <v>271</v>
      </c>
      <c r="F604" s="190" t="s">
        <v>272</v>
      </c>
      <c r="G604" s="190" t="s">
        <v>273</v>
      </c>
      <c r="H604" s="190" t="s">
        <v>274</v>
      </c>
      <c r="I604" s="190" t="s">
        <v>271</v>
      </c>
      <c r="J604" s="190" t="s">
        <v>271</v>
      </c>
      <c r="K604" s="190" t="s">
        <v>275</v>
      </c>
      <c r="L604" s="190" t="s">
        <v>276</v>
      </c>
      <c r="M604" s="190" t="s">
        <v>277</v>
      </c>
      <c r="N604" s="190" t="s">
        <v>278</v>
      </c>
      <c r="O604" s="190" t="s">
        <v>59</v>
      </c>
      <c r="P604" s="190" t="s">
        <v>271</v>
      </c>
      <c r="Q604" s="190" t="s">
        <v>271</v>
      </c>
      <c r="R604" s="190" t="s">
        <v>279</v>
      </c>
      <c r="S604" s="191">
        <v>13218.5</v>
      </c>
    </row>
    <row r="605" spans="1:19" x14ac:dyDescent="0.25">
      <c r="A605" s="190" t="s">
        <v>1085</v>
      </c>
      <c r="B605" s="190" t="s">
        <v>1081</v>
      </c>
      <c r="C605" s="191">
        <v>14069.6</v>
      </c>
      <c r="D605" s="190" t="s">
        <v>270</v>
      </c>
      <c r="E605" s="190" t="s">
        <v>271</v>
      </c>
      <c r="F605" s="190" t="s">
        <v>272</v>
      </c>
      <c r="G605" s="190" t="s">
        <v>273</v>
      </c>
      <c r="H605" s="190" t="s">
        <v>274</v>
      </c>
      <c r="I605" s="190" t="s">
        <v>271</v>
      </c>
      <c r="J605" s="190" t="s">
        <v>271</v>
      </c>
      <c r="K605" s="190" t="s">
        <v>275</v>
      </c>
      <c r="L605" s="190" t="s">
        <v>276</v>
      </c>
      <c r="M605" s="190" t="s">
        <v>277</v>
      </c>
      <c r="N605" s="190" t="s">
        <v>278</v>
      </c>
      <c r="O605" s="190" t="s">
        <v>59</v>
      </c>
      <c r="P605" s="190" t="s">
        <v>271</v>
      </c>
      <c r="Q605" s="190" t="s">
        <v>271</v>
      </c>
      <c r="R605" s="190" t="s">
        <v>279</v>
      </c>
      <c r="S605" s="191">
        <v>13399.62</v>
      </c>
    </row>
    <row r="606" spans="1:19" x14ac:dyDescent="0.25">
      <c r="A606" s="190" t="s">
        <v>1086</v>
      </c>
      <c r="B606" s="190" t="s">
        <v>1087</v>
      </c>
      <c r="C606" s="191">
        <v>6726.36</v>
      </c>
      <c r="D606" s="190" t="s">
        <v>270</v>
      </c>
      <c r="E606" s="190" t="s">
        <v>271</v>
      </c>
      <c r="F606" s="190" t="s">
        <v>272</v>
      </c>
      <c r="G606" s="190" t="s">
        <v>273</v>
      </c>
      <c r="H606" s="190" t="s">
        <v>274</v>
      </c>
      <c r="I606" s="190" t="s">
        <v>271</v>
      </c>
      <c r="J606" s="190" t="s">
        <v>271</v>
      </c>
      <c r="K606" s="190" t="s">
        <v>275</v>
      </c>
      <c r="L606" s="190" t="s">
        <v>276</v>
      </c>
      <c r="M606" s="190" t="s">
        <v>277</v>
      </c>
      <c r="N606" s="190" t="s">
        <v>278</v>
      </c>
      <c r="O606" s="190" t="s">
        <v>59</v>
      </c>
      <c r="P606" s="190" t="s">
        <v>271</v>
      </c>
      <c r="Q606" s="190" t="s">
        <v>271</v>
      </c>
      <c r="R606" s="190" t="s">
        <v>279</v>
      </c>
      <c r="S606" s="191">
        <v>6406.06</v>
      </c>
    </row>
    <row r="607" spans="1:19" x14ac:dyDescent="0.25">
      <c r="A607" s="190" t="s">
        <v>1088</v>
      </c>
      <c r="B607" s="190" t="s">
        <v>1087</v>
      </c>
      <c r="C607" s="191">
        <v>25214.53</v>
      </c>
      <c r="D607" s="190" t="s">
        <v>270</v>
      </c>
      <c r="E607" s="190" t="s">
        <v>271</v>
      </c>
      <c r="F607" s="190" t="s">
        <v>272</v>
      </c>
      <c r="G607" s="190" t="s">
        <v>273</v>
      </c>
      <c r="H607" s="190" t="s">
        <v>274</v>
      </c>
      <c r="I607" s="190" t="s">
        <v>271</v>
      </c>
      <c r="J607" s="190" t="s">
        <v>271</v>
      </c>
      <c r="K607" s="190" t="s">
        <v>275</v>
      </c>
      <c r="L607" s="190" t="s">
        <v>276</v>
      </c>
      <c r="M607" s="190" t="s">
        <v>277</v>
      </c>
      <c r="N607" s="190" t="s">
        <v>278</v>
      </c>
      <c r="O607" s="190" t="s">
        <v>59</v>
      </c>
      <c r="P607" s="190" t="s">
        <v>271</v>
      </c>
      <c r="Q607" s="190" t="s">
        <v>271</v>
      </c>
      <c r="R607" s="190" t="s">
        <v>279</v>
      </c>
      <c r="S607" s="191">
        <v>24013.84</v>
      </c>
    </row>
    <row r="608" spans="1:19" x14ac:dyDescent="0.25">
      <c r="A608" s="190" t="s">
        <v>1089</v>
      </c>
      <c r="B608" s="190" t="s">
        <v>1087</v>
      </c>
      <c r="C608" s="191">
        <v>327.66000000000003</v>
      </c>
      <c r="D608" s="190" t="s">
        <v>270</v>
      </c>
      <c r="E608" s="190" t="s">
        <v>271</v>
      </c>
      <c r="F608" s="190" t="s">
        <v>272</v>
      </c>
      <c r="G608" s="190" t="s">
        <v>1090</v>
      </c>
      <c r="H608" s="190" t="s">
        <v>274</v>
      </c>
      <c r="I608" s="190" t="s">
        <v>271</v>
      </c>
      <c r="J608" s="190" t="s">
        <v>271</v>
      </c>
      <c r="K608" s="190" t="s">
        <v>275</v>
      </c>
      <c r="L608" s="190" t="s">
        <v>276</v>
      </c>
      <c r="M608" s="190" t="s">
        <v>277</v>
      </c>
      <c r="N608" s="190" t="s">
        <v>278</v>
      </c>
      <c r="O608" s="190" t="s">
        <v>59</v>
      </c>
      <c r="P608" s="190" t="s">
        <v>271</v>
      </c>
      <c r="Q608" s="190" t="s">
        <v>271</v>
      </c>
      <c r="R608" s="190" t="s">
        <v>279</v>
      </c>
      <c r="S608" s="191">
        <v>312.06</v>
      </c>
    </row>
    <row r="609" spans="1:19" x14ac:dyDescent="0.25">
      <c r="A609" s="190" t="s">
        <v>1091</v>
      </c>
      <c r="B609" s="190" t="s">
        <v>1092</v>
      </c>
      <c r="C609" s="191">
        <v>5924.95</v>
      </c>
      <c r="D609" s="190" t="s">
        <v>270</v>
      </c>
      <c r="E609" s="190" t="s">
        <v>271</v>
      </c>
      <c r="F609" s="190" t="s">
        <v>272</v>
      </c>
      <c r="G609" s="190" t="s">
        <v>273</v>
      </c>
      <c r="H609" s="190" t="s">
        <v>274</v>
      </c>
      <c r="I609" s="190" t="s">
        <v>271</v>
      </c>
      <c r="J609" s="190" t="s">
        <v>271</v>
      </c>
      <c r="K609" s="190" t="s">
        <v>275</v>
      </c>
      <c r="L609" s="190" t="s">
        <v>276</v>
      </c>
      <c r="M609" s="190" t="s">
        <v>277</v>
      </c>
      <c r="N609" s="190" t="s">
        <v>278</v>
      </c>
      <c r="O609" s="190" t="s">
        <v>59</v>
      </c>
      <c r="P609" s="190" t="s">
        <v>271</v>
      </c>
      <c r="Q609" s="190" t="s">
        <v>271</v>
      </c>
      <c r="R609" s="190" t="s">
        <v>279</v>
      </c>
      <c r="S609" s="191">
        <v>5642.81</v>
      </c>
    </row>
    <row r="610" spans="1:19" x14ac:dyDescent="0.25">
      <c r="A610" s="190" t="s">
        <v>1093</v>
      </c>
      <c r="B610" s="190" t="s">
        <v>1092</v>
      </c>
      <c r="C610" s="191">
        <v>12037.46</v>
      </c>
      <c r="D610" s="190" t="s">
        <v>270</v>
      </c>
      <c r="E610" s="190" t="s">
        <v>271</v>
      </c>
      <c r="F610" s="190" t="s">
        <v>272</v>
      </c>
      <c r="G610" s="190" t="s">
        <v>273</v>
      </c>
      <c r="H610" s="190" t="s">
        <v>274</v>
      </c>
      <c r="I610" s="190" t="s">
        <v>271</v>
      </c>
      <c r="J610" s="190" t="s">
        <v>271</v>
      </c>
      <c r="K610" s="190" t="s">
        <v>275</v>
      </c>
      <c r="L610" s="190" t="s">
        <v>276</v>
      </c>
      <c r="M610" s="190" t="s">
        <v>277</v>
      </c>
      <c r="N610" s="190" t="s">
        <v>278</v>
      </c>
      <c r="O610" s="190" t="s">
        <v>59</v>
      </c>
      <c r="P610" s="190" t="s">
        <v>271</v>
      </c>
      <c r="Q610" s="190" t="s">
        <v>271</v>
      </c>
      <c r="R610" s="190" t="s">
        <v>279</v>
      </c>
      <c r="S610" s="191">
        <v>11464.25</v>
      </c>
    </row>
    <row r="611" spans="1:19" x14ac:dyDescent="0.25">
      <c r="A611" s="190" t="s">
        <v>1094</v>
      </c>
      <c r="B611" s="190" t="s">
        <v>1092</v>
      </c>
      <c r="C611" s="191">
        <v>1175.01</v>
      </c>
      <c r="D611" s="190" t="s">
        <v>270</v>
      </c>
      <c r="E611" s="190" t="s">
        <v>271</v>
      </c>
      <c r="F611" s="190" t="s">
        <v>272</v>
      </c>
      <c r="G611" s="190" t="s">
        <v>1095</v>
      </c>
      <c r="H611" s="190" t="s">
        <v>274</v>
      </c>
      <c r="I611" s="190" t="s">
        <v>271</v>
      </c>
      <c r="J611" s="190" t="s">
        <v>271</v>
      </c>
      <c r="K611" s="190" t="s">
        <v>275</v>
      </c>
      <c r="L611" s="190" t="s">
        <v>276</v>
      </c>
      <c r="M611" s="190" t="s">
        <v>277</v>
      </c>
      <c r="N611" s="190" t="s">
        <v>278</v>
      </c>
      <c r="O611" s="190" t="s">
        <v>59</v>
      </c>
      <c r="P611" s="190" t="s">
        <v>271</v>
      </c>
      <c r="Q611" s="190" t="s">
        <v>271</v>
      </c>
      <c r="R611" s="190" t="s">
        <v>279</v>
      </c>
      <c r="S611" s="191">
        <v>1119.06</v>
      </c>
    </row>
    <row r="612" spans="1:19" x14ac:dyDescent="0.25">
      <c r="A612" s="190" t="s">
        <v>1096</v>
      </c>
      <c r="B612" s="190" t="s">
        <v>1097</v>
      </c>
      <c r="C612" s="191">
        <v>6222.99</v>
      </c>
      <c r="D612" s="190" t="s">
        <v>270</v>
      </c>
      <c r="E612" s="190" t="s">
        <v>271</v>
      </c>
      <c r="F612" s="190" t="s">
        <v>272</v>
      </c>
      <c r="G612" s="190" t="s">
        <v>273</v>
      </c>
      <c r="H612" s="190" t="s">
        <v>274</v>
      </c>
      <c r="I612" s="190" t="s">
        <v>271</v>
      </c>
      <c r="J612" s="190" t="s">
        <v>271</v>
      </c>
      <c r="K612" s="190" t="s">
        <v>275</v>
      </c>
      <c r="L612" s="190" t="s">
        <v>276</v>
      </c>
      <c r="M612" s="190" t="s">
        <v>277</v>
      </c>
      <c r="N612" s="190" t="s">
        <v>278</v>
      </c>
      <c r="O612" s="190" t="s">
        <v>59</v>
      </c>
      <c r="P612" s="190" t="s">
        <v>271</v>
      </c>
      <c r="Q612" s="190" t="s">
        <v>271</v>
      </c>
      <c r="R612" s="190" t="s">
        <v>279</v>
      </c>
      <c r="S612" s="191">
        <v>5926.66</v>
      </c>
    </row>
    <row r="613" spans="1:19" x14ac:dyDescent="0.25">
      <c r="A613" s="190" t="s">
        <v>1098</v>
      </c>
      <c r="B613" s="190" t="s">
        <v>422</v>
      </c>
      <c r="C613" s="191">
        <v>13177.95</v>
      </c>
      <c r="D613" s="190" t="s">
        <v>270</v>
      </c>
      <c r="E613" s="190" t="s">
        <v>271</v>
      </c>
      <c r="F613" s="190" t="s">
        <v>272</v>
      </c>
      <c r="G613" s="190" t="s">
        <v>273</v>
      </c>
      <c r="H613" s="190" t="s">
        <v>274</v>
      </c>
      <c r="I613" s="190" t="s">
        <v>271</v>
      </c>
      <c r="J613" s="190" t="s">
        <v>271</v>
      </c>
      <c r="K613" s="190" t="s">
        <v>275</v>
      </c>
      <c r="L613" s="190" t="s">
        <v>276</v>
      </c>
      <c r="M613" s="190" t="s">
        <v>277</v>
      </c>
      <c r="N613" s="190" t="s">
        <v>278</v>
      </c>
      <c r="O613" s="190" t="s">
        <v>59</v>
      </c>
      <c r="P613" s="190" t="s">
        <v>271</v>
      </c>
      <c r="Q613" s="190" t="s">
        <v>271</v>
      </c>
      <c r="R613" s="190" t="s">
        <v>279</v>
      </c>
      <c r="S613" s="191">
        <v>12550.43</v>
      </c>
    </row>
    <row r="614" spans="1:19" x14ac:dyDescent="0.25">
      <c r="A614" s="190" t="s">
        <v>1099</v>
      </c>
      <c r="B614" s="190" t="s">
        <v>1097</v>
      </c>
      <c r="C614" s="191">
        <v>1279.1099999999999</v>
      </c>
      <c r="D614" s="190" t="s">
        <v>270</v>
      </c>
      <c r="E614" s="190" t="s">
        <v>271</v>
      </c>
      <c r="F614" s="190" t="s">
        <v>272</v>
      </c>
      <c r="G614" s="190" t="s">
        <v>1100</v>
      </c>
      <c r="H614" s="190" t="s">
        <v>274</v>
      </c>
      <c r="I614" s="190" t="s">
        <v>271</v>
      </c>
      <c r="J614" s="190" t="s">
        <v>271</v>
      </c>
      <c r="K614" s="190" t="s">
        <v>275</v>
      </c>
      <c r="L614" s="190" t="s">
        <v>276</v>
      </c>
      <c r="M614" s="190" t="s">
        <v>277</v>
      </c>
      <c r="N614" s="190" t="s">
        <v>278</v>
      </c>
      <c r="O614" s="190" t="s">
        <v>59</v>
      </c>
      <c r="P614" s="190" t="s">
        <v>271</v>
      </c>
      <c r="Q614" s="190" t="s">
        <v>271</v>
      </c>
      <c r="R614" s="190" t="s">
        <v>279</v>
      </c>
      <c r="S614" s="191">
        <v>1218.2</v>
      </c>
    </row>
    <row r="615" spans="1:19" x14ac:dyDescent="0.25">
      <c r="A615" s="190" t="s">
        <v>1101</v>
      </c>
      <c r="B615" s="190" t="s">
        <v>1102</v>
      </c>
      <c r="C615" s="191">
        <v>190.58</v>
      </c>
      <c r="D615" s="190" t="s">
        <v>270</v>
      </c>
      <c r="E615" s="190" t="s">
        <v>271</v>
      </c>
      <c r="F615" s="190" t="s">
        <v>272</v>
      </c>
      <c r="G615" s="190" t="s">
        <v>1103</v>
      </c>
      <c r="H615" s="190" t="s">
        <v>274</v>
      </c>
      <c r="I615" s="190" t="s">
        <v>271</v>
      </c>
      <c r="J615" s="190" t="s">
        <v>271</v>
      </c>
      <c r="K615" s="190" t="s">
        <v>275</v>
      </c>
      <c r="L615" s="190" t="s">
        <v>276</v>
      </c>
      <c r="M615" s="190" t="s">
        <v>277</v>
      </c>
      <c r="N615" s="190" t="s">
        <v>278</v>
      </c>
      <c r="O615" s="190" t="s">
        <v>59</v>
      </c>
      <c r="P615" s="190" t="s">
        <v>271</v>
      </c>
      <c r="Q615" s="190" t="s">
        <v>271</v>
      </c>
      <c r="R615" s="190" t="s">
        <v>279</v>
      </c>
      <c r="S615" s="191">
        <v>181.5</v>
      </c>
    </row>
    <row r="616" spans="1:19" x14ac:dyDescent="0.25">
      <c r="A616" s="190" t="s">
        <v>1104</v>
      </c>
      <c r="B616" s="190" t="s">
        <v>1092</v>
      </c>
      <c r="C616" s="191">
        <v>114.2</v>
      </c>
      <c r="D616" s="190" t="s">
        <v>270</v>
      </c>
      <c r="E616" s="190" t="s">
        <v>271</v>
      </c>
      <c r="F616" s="190" t="s">
        <v>272</v>
      </c>
      <c r="G616" s="190" t="s">
        <v>1105</v>
      </c>
      <c r="H616" s="190" t="s">
        <v>274</v>
      </c>
      <c r="I616" s="190" t="s">
        <v>271</v>
      </c>
      <c r="J616" s="190" t="s">
        <v>271</v>
      </c>
      <c r="K616" s="190" t="s">
        <v>275</v>
      </c>
      <c r="L616" s="190" t="s">
        <v>276</v>
      </c>
      <c r="M616" s="190" t="s">
        <v>277</v>
      </c>
      <c r="N616" s="190" t="s">
        <v>278</v>
      </c>
      <c r="O616" s="190" t="s">
        <v>59</v>
      </c>
      <c r="P616" s="190" t="s">
        <v>271</v>
      </c>
      <c r="Q616" s="190" t="s">
        <v>271</v>
      </c>
      <c r="R616" s="190" t="s">
        <v>279</v>
      </c>
      <c r="S616" s="191">
        <v>108.76</v>
      </c>
    </row>
    <row r="617" spans="1:19" x14ac:dyDescent="0.25">
      <c r="A617" s="190" t="s">
        <v>1106</v>
      </c>
      <c r="B617" s="190" t="s">
        <v>1102</v>
      </c>
      <c r="C617" s="191">
        <v>4730.5200000000004</v>
      </c>
      <c r="D617" s="190" t="s">
        <v>270</v>
      </c>
      <c r="E617" s="190" t="s">
        <v>271</v>
      </c>
      <c r="F617" s="190" t="s">
        <v>272</v>
      </c>
      <c r="G617" s="190" t="s">
        <v>273</v>
      </c>
      <c r="H617" s="190" t="s">
        <v>274</v>
      </c>
      <c r="I617" s="190" t="s">
        <v>271</v>
      </c>
      <c r="J617" s="190" t="s">
        <v>271</v>
      </c>
      <c r="K617" s="190" t="s">
        <v>275</v>
      </c>
      <c r="L617" s="190" t="s">
        <v>276</v>
      </c>
      <c r="M617" s="190" t="s">
        <v>277</v>
      </c>
      <c r="N617" s="190" t="s">
        <v>278</v>
      </c>
      <c r="O617" s="190" t="s">
        <v>59</v>
      </c>
      <c r="P617" s="190" t="s">
        <v>271</v>
      </c>
      <c r="Q617" s="190" t="s">
        <v>271</v>
      </c>
      <c r="R617" s="190" t="s">
        <v>279</v>
      </c>
      <c r="S617" s="191">
        <v>4505.26</v>
      </c>
    </row>
    <row r="618" spans="1:19" x14ac:dyDescent="0.25">
      <c r="A618" s="190" t="s">
        <v>1107</v>
      </c>
      <c r="B618" s="190" t="s">
        <v>1102</v>
      </c>
      <c r="C618" s="191">
        <v>13517.22</v>
      </c>
      <c r="D618" s="190" t="s">
        <v>270</v>
      </c>
      <c r="E618" s="190" t="s">
        <v>271</v>
      </c>
      <c r="F618" s="190" t="s">
        <v>272</v>
      </c>
      <c r="G618" s="190" t="s">
        <v>273</v>
      </c>
      <c r="H618" s="190" t="s">
        <v>274</v>
      </c>
      <c r="I618" s="190" t="s">
        <v>271</v>
      </c>
      <c r="J618" s="190" t="s">
        <v>271</v>
      </c>
      <c r="K618" s="190" t="s">
        <v>275</v>
      </c>
      <c r="L618" s="190" t="s">
        <v>276</v>
      </c>
      <c r="M618" s="190" t="s">
        <v>277</v>
      </c>
      <c r="N618" s="190" t="s">
        <v>278</v>
      </c>
      <c r="O618" s="190" t="s">
        <v>59</v>
      </c>
      <c r="P618" s="190" t="s">
        <v>271</v>
      </c>
      <c r="Q618" s="190" t="s">
        <v>271</v>
      </c>
      <c r="R618" s="190" t="s">
        <v>279</v>
      </c>
      <c r="S618" s="191">
        <v>12123.18</v>
      </c>
    </row>
    <row r="619" spans="1:19" x14ac:dyDescent="0.25">
      <c r="A619" s="190" t="s">
        <v>1108</v>
      </c>
      <c r="B619" s="190" t="s">
        <v>1102</v>
      </c>
      <c r="C619" s="191">
        <v>895.38</v>
      </c>
      <c r="D619" s="190" t="s">
        <v>270</v>
      </c>
      <c r="E619" s="190" t="s">
        <v>271</v>
      </c>
      <c r="F619" s="190" t="s">
        <v>272</v>
      </c>
      <c r="G619" s="190" t="s">
        <v>1109</v>
      </c>
      <c r="H619" s="190" t="s">
        <v>274</v>
      </c>
      <c r="I619" s="190" t="s">
        <v>271</v>
      </c>
      <c r="J619" s="190" t="s">
        <v>271</v>
      </c>
      <c r="K619" s="190" t="s">
        <v>275</v>
      </c>
      <c r="L619" s="190" t="s">
        <v>276</v>
      </c>
      <c r="M619" s="190" t="s">
        <v>277</v>
      </c>
      <c r="N619" s="190" t="s">
        <v>278</v>
      </c>
      <c r="O619" s="190" t="s">
        <v>59</v>
      </c>
      <c r="P619" s="190" t="s">
        <v>271</v>
      </c>
      <c r="Q619" s="190" t="s">
        <v>271</v>
      </c>
      <c r="R619" s="190" t="s">
        <v>279</v>
      </c>
      <c r="S619" s="191">
        <v>852.74</v>
      </c>
    </row>
    <row r="620" spans="1:19" x14ac:dyDescent="0.25">
      <c r="A620" s="190" t="s">
        <v>1110</v>
      </c>
      <c r="B620" s="190" t="s">
        <v>1111</v>
      </c>
      <c r="C620" s="191">
        <v>1875.55</v>
      </c>
      <c r="D620" s="190" t="s">
        <v>270</v>
      </c>
      <c r="E620" s="190" t="s">
        <v>271</v>
      </c>
      <c r="F620" s="190" t="s">
        <v>272</v>
      </c>
      <c r="G620" s="190" t="s">
        <v>273</v>
      </c>
      <c r="H620" s="190" t="s">
        <v>274</v>
      </c>
      <c r="I620" s="190" t="s">
        <v>271</v>
      </c>
      <c r="J620" s="190" t="s">
        <v>271</v>
      </c>
      <c r="K620" s="190" t="s">
        <v>275</v>
      </c>
      <c r="L620" s="190" t="s">
        <v>276</v>
      </c>
      <c r="M620" s="190" t="s">
        <v>277</v>
      </c>
      <c r="N620" s="190" t="s">
        <v>278</v>
      </c>
      <c r="O620" s="190" t="s">
        <v>59</v>
      </c>
      <c r="P620" s="190" t="s">
        <v>271</v>
      </c>
      <c r="Q620" s="190" t="s">
        <v>271</v>
      </c>
      <c r="R620" s="190" t="s">
        <v>279</v>
      </c>
      <c r="S620" s="191">
        <v>1786.24</v>
      </c>
    </row>
    <row r="621" spans="1:19" x14ac:dyDescent="0.25">
      <c r="A621" s="190" t="s">
        <v>1112</v>
      </c>
      <c r="B621" s="190" t="s">
        <v>1111</v>
      </c>
      <c r="C621" s="191">
        <v>13296.3</v>
      </c>
      <c r="D621" s="190" t="s">
        <v>270</v>
      </c>
      <c r="E621" s="190" t="s">
        <v>271</v>
      </c>
      <c r="F621" s="190" t="s">
        <v>272</v>
      </c>
      <c r="G621" s="190" t="s">
        <v>273</v>
      </c>
      <c r="H621" s="190" t="s">
        <v>274</v>
      </c>
      <c r="I621" s="190" t="s">
        <v>271</v>
      </c>
      <c r="J621" s="190" t="s">
        <v>271</v>
      </c>
      <c r="K621" s="190" t="s">
        <v>275</v>
      </c>
      <c r="L621" s="190" t="s">
        <v>276</v>
      </c>
      <c r="M621" s="190" t="s">
        <v>277</v>
      </c>
      <c r="N621" s="190" t="s">
        <v>278</v>
      </c>
      <c r="O621" s="190" t="s">
        <v>59</v>
      </c>
      <c r="P621" s="190" t="s">
        <v>271</v>
      </c>
      <c r="Q621" s="190" t="s">
        <v>271</v>
      </c>
      <c r="R621" s="190" t="s">
        <v>279</v>
      </c>
      <c r="S621" s="191">
        <v>12663.14</v>
      </c>
    </row>
    <row r="622" spans="1:19" x14ac:dyDescent="0.25">
      <c r="A622" s="190" t="s">
        <v>1113</v>
      </c>
      <c r="B622" s="190" t="s">
        <v>1114</v>
      </c>
      <c r="C622" s="191">
        <v>1006.74</v>
      </c>
      <c r="D622" s="190" t="s">
        <v>270</v>
      </c>
      <c r="E622" s="190" t="s">
        <v>271</v>
      </c>
      <c r="F622" s="190" t="s">
        <v>272</v>
      </c>
      <c r="G622" s="190" t="s">
        <v>273</v>
      </c>
      <c r="H622" s="190" t="s">
        <v>274</v>
      </c>
      <c r="I622" s="190" t="s">
        <v>271</v>
      </c>
      <c r="J622" s="190" t="s">
        <v>271</v>
      </c>
      <c r="K622" s="190" t="s">
        <v>275</v>
      </c>
      <c r="L622" s="190" t="s">
        <v>276</v>
      </c>
      <c r="M622" s="190" t="s">
        <v>277</v>
      </c>
      <c r="N622" s="190" t="s">
        <v>278</v>
      </c>
      <c r="O622" s="190" t="s">
        <v>59</v>
      </c>
      <c r="P622" s="190" t="s">
        <v>271</v>
      </c>
      <c r="Q622" s="190" t="s">
        <v>271</v>
      </c>
      <c r="R622" s="190" t="s">
        <v>279</v>
      </c>
      <c r="S622" s="191">
        <v>958.8</v>
      </c>
    </row>
    <row r="623" spans="1:19" x14ac:dyDescent="0.25">
      <c r="A623" s="190" t="s">
        <v>1115</v>
      </c>
      <c r="B623" s="190" t="s">
        <v>1114</v>
      </c>
      <c r="C623" s="191">
        <v>13010.84</v>
      </c>
      <c r="D623" s="190" t="s">
        <v>270</v>
      </c>
      <c r="E623" s="190" t="s">
        <v>271</v>
      </c>
      <c r="F623" s="190" t="s">
        <v>272</v>
      </c>
      <c r="G623" s="190" t="s">
        <v>273</v>
      </c>
      <c r="H623" s="190" t="s">
        <v>274</v>
      </c>
      <c r="I623" s="190" t="s">
        <v>271</v>
      </c>
      <c r="J623" s="190" t="s">
        <v>271</v>
      </c>
      <c r="K623" s="190" t="s">
        <v>275</v>
      </c>
      <c r="L623" s="190" t="s">
        <v>276</v>
      </c>
      <c r="M623" s="190" t="s">
        <v>277</v>
      </c>
      <c r="N623" s="190" t="s">
        <v>278</v>
      </c>
      <c r="O623" s="190" t="s">
        <v>59</v>
      </c>
      <c r="P623" s="190" t="s">
        <v>271</v>
      </c>
      <c r="Q623" s="190" t="s">
        <v>271</v>
      </c>
      <c r="R623" s="190" t="s">
        <v>279</v>
      </c>
      <c r="S623" s="191">
        <v>10890.55</v>
      </c>
    </row>
    <row r="624" spans="1:19" x14ac:dyDescent="0.25">
      <c r="A624" s="190" t="s">
        <v>1116</v>
      </c>
      <c r="B624" s="190" t="s">
        <v>1117</v>
      </c>
      <c r="C624" s="191">
        <v>2092.7600000000002</v>
      </c>
      <c r="D624" s="190" t="s">
        <v>270</v>
      </c>
      <c r="E624" s="190" t="s">
        <v>271</v>
      </c>
      <c r="F624" s="190" t="s">
        <v>272</v>
      </c>
      <c r="G624" s="190" t="s">
        <v>273</v>
      </c>
      <c r="H624" s="190" t="s">
        <v>274</v>
      </c>
      <c r="I624" s="190" t="s">
        <v>271</v>
      </c>
      <c r="J624" s="190" t="s">
        <v>271</v>
      </c>
      <c r="K624" s="190" t="s">
        <v>275</v>
      </c>
      <c r="L624" s="190" t="s">
        <v>276</v>
      </c>
      <c r="M624" s="190" t="s">
        <v>277</v>
      </c>
      <c r="N624" s="190" t="s">
        <v>278</v>
      </c>
      <c r="O624" s="190" t="s">
        <v>59</v>
      </c>
      <c r="P624" s="190" t="s">
        <v>271</v>
      </c>
      <c r="Q624" s="190" t="s">
        <v>271</v>
      </c>
      <c r="R624" s="190" t="s">
        <v>279</v>
      </c>
      <c r="S624" s="191">
        <v>1993.1</v>
      </c>
    </row>
    <row r="625" spans="1:19" x14ac:dyDescent="0.25">
      <c r="A625" s="190" t="s">
        <v>1118</v>
      </c>
      <c r="B625" s="190" t="s">
        <v>1117</v>
      </c>
      <c r="C625" s="191">
        <v>11121.82</v>
      </c>
      <c r="D625" s="190" t="s">
        <v>270</v>
      </c>
      <c r="E625" s="190" t="s">
        <v>271</v>
      </c>
      <c r="F625" s="190" t="s">
        <v>272</v>
      </c>
      <c r="G625" s="190" t="s">
        <v>273</v>
      </c>
      <c r="H625" s="190" t="s">
        <v>274</v>
      </c>
      <c r="I625" s="190" t="s">
        <v>271</v>
      </c>
      <c r="J625" s="190" t="s">
        <v>271</v>
      </c>
      <c r="K625" s="190" t="s">
        <v>275</v>
      </c>
      <c r="L625" s="190" t="s">
        <v>276</v>
      </c>
      <c r="M625" s="190" t="s">
        <v>277</v>
      </c>
      <c r="N625" s="190" t="s">
        <v>278</v>
      </c>
      <c r="O625" s="190" t="s">
        <v>59</v>
      </c>
      <c r="P625" s="190" t="s">
        <v>271</v>
      </c>
      <c r="Q625" s="190" t="s">
        <v>271</v>
      </c>
      <c r="R625" s="190" t="s">
        <v>279</v>
      </c>
      <c r="S625" s="191">
        <v>10592.21</v>
      </c>
    </row>
    <row r="626" spans="1:19" x14ac:dyDescent="0.25">
      <c r="A626" s="190" t="s">
        <v>1119</v>
      </c>
      <c r="B626" s="190" t="s">
        <v>1120</v>
      </c>
      <c r="C626" s="191">
        <v>5980.13</v>
      </c>
      <c r="D626" s="190" t="s">
        <v>270</v>
      </c>
      <c r="E626" s="190" t="s">
        <v>271</v>
      </c>
      <c r="F626" s="190" t="s">
        <v>272</v>
      </c>
      <c r="G626" s="190" t="s">
        <v>273</v>
      </c>
      <c r="H626" s="190" t="s">
        <v>274</v>
      </c>
      <c r="I626" s="190" t="s">
        <v>271</v>
      </c>
      <c r="J626" s="190" t="s">
        <v>271</v>
      </c>
      <c r="K626" s="190" t="s">
        <v>275</v>
      </c>
      <c r="L626" s="190" t="s">
        <v>276</v>
      </c>
      <c r="M626" s="190" t="s">
        <v>277</v>
      </c>
      <c r="N626" s="190" t="s">
        <v>278</v>
      </c>
      <c r="O626" s="190" t="s">
        <v>59</v>
      </c>
      <c r="P626" s="190" t="s">
        <v>271</v>
      </c>
      <c r="Q626" s="190" t="s">
        <v>271</v>
      </c>
      <c r="R626" s="190" t="s">
        <v>279</v>
      </c>
      <c r="S626" s="191">
        <v>5695.36</v>
      </c>
    </row>
    <row r="627" spans="1:19" x14ac:dyDescent="0.25">
      <c r="A627" s="190" t="s">
        <v>1121</v>
      </c>
      <c r="B627" s="190" t="s">
        <v>1120</v>
      </c>
      <c r="C627" s="191">
        <v>28335.67</v>
      </c>
      <c r="D627" s="190" t="s">
        <v>270</v>
      </c>
      <c r="E627" s="190" t="s">
        <v>271</v>
      </c>
      <c r="F627" s="190" t="s">
        <v>272</v>
      </c>
      <c r="G627" s="190" t="s">
        <v>273</v>
      </c>
      <c r="H627" s="190" t="s">
        <v>274</v>
      </c>
      <c r="I627" s="190" t="s">
        <v>271</v>
      </c>
      <c r="J627" s="190" t="s">
        <v>271</v>
      </c>
      <c r="K627" s="190" t="s">
        <v>275</v>
      </c>
      <c r="L627" s="190" t="s">
        <v>276</v>
      </c>
      <c r="M627" s="190" t="s">
        <v>277</v>
      </c>
      <c r="N627" s="190" t="s">
        <v>278</v>
      </c>
      <c r="O627" s="190" t="s">
        <v>59</v>
      </c>
      <c r="P627" s="190" t="s">
        <v>271</v>
      </c>
      <c r="Q627" s="190" t="s">
        <v>271</v>
      </c>
      <c r="R627" s="190" t="s">
        <v>279</v>
      </c>
      <c r="S627" s="191">
        <v>26486.11</v>
      </c>
    </row>
    <row r="628" spans="1:19" x14ac:dyDescent="0.25">
      <c r="A628" s="190" t="s">
        <v>1122</v>
      </c>
      <c r="B628" s="190" t="s">
        <v>1097</v>
      </c>
      <c r="C628" s="191">
        <v>232.02</v>
      </c>
      <c r="D628" s="190" t="s">
        <v>270</v>
      </c>
      <c r="E628" s="190" t="s">
        <v>271</v>
      </c>
      <c r="F628" s="190" t="s">
        <v>272</v>
      </c>
      <c r="G628" s="190" t="s">
        <v>1123</v>
      </c>
      <c r="H628" s="190" t="s">
        <v>274</v>
      </c>
      <c r="I628" s="190" t="s">
        <v>271</v>
      </c>
      <c r="J628" s="190" t="s">
        <v>271</v>
      </c>
      <c r="K628" s="190" t="s">
        <v>275</v>
      </c>
      <c r="L628" s="190" t="s">
        <v>276</v>
      </c>
      <c r="M628" s="190" t="s">
        <v>277</v>
      </c>
      <c r="N628" s="190" t="s">
        <v>278</v>
      </c>
      <c r="O628" s="190" t="s">
        <v>59</v>
      </c>
      <c r="P628" s="190" t="s">
        <v>271</v>
      </c>
      <c r="Q628" s="190" t="s">
        <v>271</v>
      </c>
      <c r="R628" s="190" t="s">
        <v>279</v>
      </c>
      <c r="S628" s="191">
        <v>220.97</v>
      </c>
    </row>
    <row r="629" spans="1:19" x14ac:dyDescent="0.25">
      <c r="A629" s="190" t="s">
        <v>1124</v>
      </c>
      <c r="B629" s="190" t="s">
        <v>1097</v>
      </c>
      <c r="C629" s="191">
        <v>67.03</v>
      </c>
      <c r="D629" s="190" t="s">
        <v>270</v>
      </c>
      <c r="E629" s="190" t="s">
        <v>271</v>
      </c>
      <c r="F629" s="190" t="s">
        <v>272</v>
      </c>
      <c r="G629" s="190" t="s">
        <v>1125</v>
      </c>
      <c r="H629" s="190" t="s">
        <v>274</v>
      </c>
      <c r="I629" s="190" t="s">
        <v>271</v>
      </c>
      <c r="J629" s="190" t="s">
        <v>271</v>
      </c>
      <c r="K629" s="190" t="s">
        <v>275</v>
      </c>
      <c r="L629" s="190" t="s">
        <v>276</v>
      </c>
      <c r="M629" s="190" t="s">
        <v>277</v>
      </c>
      <c r="N629" s="190" t="s">
        <v>278</v>
      </c>
      <c r="O629" s="190" t="s">
        <v>59</v>
      </c>
      <c r="P629" s="190" t="s">
        <v>271</v>
      </c>
      <c r="Q629" s="190" t="s">
        <v>271</v>
      </c>
      <c r="R629" s="190" t="s">
        <v>279</v>
      </c>
      <c r="S629" s="191">
        <v>63.84</v>
      </c>
    </row>
    <row r="630" spans="1:19" x14ac:dyDescent="0.25">
      <c r="A630" s="190" t="s">
        <v>1126</v>
      </c>
      <c r="B630" s="190" t="s">
        <v>1127</v>
      </c>
      <c r="C630" s="191">
        <v>6390.78</v>
      </c>
      <c r="D630" s="190" t="s">
        <v>270</v>
      </c>
      <c r="E630" s="190" t="s">
        <v>271</v>
      </c>
      <c r="F630" s="190" t="s">
        <v>272</v>
      </c>
      <c r="G630" s="190" t="s">
        <v>273</v>
      </c>
      <c r="H630" s="190" t="s">
        <v>274</v>
      </c>
      <c r="I630" s="190" t="s">
        <v>271</v>
      </c>
      <c r="J630" s="190" t="s">
        <v>271</v>
      </c>
      <c r="K630" s="190" t="s">
        <v>275</v>
      </c>
      <c r="L630" s="190" t="s">
        <v>276</v>
      </c>
      <c r="M630" s="190" t="s">
        <v>277</v>
      </c>
      <c r="N630" s="190" t="s">
        <v>278</v>
      </c>
      <c r="O630" s="190" t="s">
        <v>59</v>
      </c>
      <c r="P630" s="190" t="s">
        <v>271</v>
      </c>
      <c r="Q630" s="190" t="s">
        <v>271</v>
      </c>
      <c r="R630" s="190" t="s">
        <v>279</v>
      </c>
      <c r="S630" s="191">
        <v>6086.46</v>
      </c>
    </row>
    <row r="631" spans="1:19" x14ac:dyDescent="0.25">
      <c r="A631" s="190" t="s">
        <v>1128</v>
      </c>
      <c r="B631" s="190" t="s">
        <v>1127</v>
      </c>
      <c r="C631" s="191">
        <v>13621.04</v>
      </c>
      <c r="D631" s="190" t="s">
        <v>270</v>
      </c>
      <c r="E631" s="190" t="s">
        <v>271</v>
      </c>
      <c r="F631" s="190" t="s">
        <v>272</v>
      </c>
      <c r="G631" s="190" t="s">
        <v>273</v>
      </c>
      <c r="H631" s="190" t="s">
        <v>274</v>
      </c>
      <c r="I631" s="190" t="s">
        <v>271</v>
      </c>
      <c r="J631" s="190" t="s">
        <v>271</v>
      </c>
      <c r="K631" s="190" t="s">
        <v>275</v>
      </c>
      <c r="L631" s="190" t="s">
        <v>276</v>
      </c>
      <c r="M631" s="190" t="s">
        <v>277</v>
      </c>
      <c r="N631" s="190" t="s">
        <v>278</v>
      </c>
      <c r="O631" s="190" t="s">
        <v>59</v>
      </c>
      <c r="P631" s="190" t="s">
        <v>271</v>
      </c>
      <c r="Q631" s="190" t="s">
        <v>271</v>
      </c>
      <c r="R631" s="190" t="s">
        <v>279</v>
      </c>
      <c r="S631" s="191">
        <v>11415.65</v>
      </c>
    </row>
    <row r="632" spans="1:19" x14ac:dyDescent="0.25">
      <c r="A632" s="190" t="s">
        <v>1129</v>
      </c>
      <c r="B632" s="190" t="s">
        <v>1130</v>
      </c>
      <c r="C632" s="191">
        <v>6222.99</v>
      </c>
      <c r="D632" s="190" t="s">
        <v>270</v>
      </c>
      <c r="E632" s="190" t="s">
        <v>271</v>
      </c>
      <c r="F632" s="190" t="s">
        <v>272</v>
      </c>
      <c r="G632" s="190" t="s">
        <v>273</v>
      </c>
      <c r="H632" s="190" t="s">
        <v>274</v>
      </c>
      <c r="I632" s="190" t="s">
        <v>271</v>
      </c>
      <c r="J632" s="190" t="s">
        <v>271</v>
      </c>
      <c r="K632" s="190" t="s">
        <v>275</v>
      </c>
      <c r="L632" s="190" t="s">
        <v>276</v>
      </c>
      <c r="M632" s="190" t="s">
        <v>277</v>
      </c>
      <c r="N632" s="190" t="s">
        <v>278</v>
      </c>
      <c r="O632" s="190" t="s">
        <v>59</v>
      </c>
      <c r="P632" s="190" t="s">
        <v>271</v>
      </c>
      <c r="Q632" s="190" t="s">
        <v>271</v>
      </c>
      <c r="R632" s="190" t="s">
        <v>279</v>
      </c>
      <c r="S632" s="191">
        <v>5926.66</v>
      </c>
    </row>
    <row r="633" spans="1:19" x14ac:dyDescent="0.25">
      <c r="A633" s="190" t="s">
        <v>1131</v>
      </c>
      <c r="B633" s="190" t="s">
        <v>1130</v>
      </c>
      <c r="C633" s="191">
        <v>13030.75</v>
      </c>
      <c r="D633" s="190" t="s">
        <v>270</v>
      </c>
      <c r="E633" s="190" t="s">
        <v>271</v>
      </c>
      <c r="F633" s="190" t="s">
        <v>272</v>
      </c>
      <c r="G633" s="190" t="s">
        <v>273</v>
      </c>
      <c r="H633" s="190" t="s">
        <v>274</v>
      </c>
      <c r="I633" s="190" t="s">
        <v>271</v>
      </c>
      <c r="J633" s="190" t="s">
        <v>271</v>
      </c>
      <c r="K633" s="190" t="s">
        <v>275</v>
      </c>
      <c r="L633" s="190" t="s">
        <v>276</v>
      </c>
      <c r="M633" s="190" t="s">
        <v>277</v>
      </c>
      <c r="N633" s="190" t="s">
        <v>278</v>
      </c>
      <c r="O633" s="190" t="s">
        <v>59</v>
      </c>
      <c r="P633" s="190" t="s">
        <v>271</v>
      </c>
      <c r="Q633" s="190" t="s">
        <v>271</v>
      </c>
      <c r="R633" s="190" t="s">
        <v>279</v>
      </c>
      <c r="S633" s="191">
        <v>10419</v>
      </c>
    </row>
    <row r="634" spans="1:19" x14ac:dyDescent="0.25">
      <c r="A634" s="190" t="s">
        <v>1132</v>
      </c>
      <c r="B634" s="190" t="s">
        <v>1130</v>
      </c>
      <c r="C634" s="191">
        <v>525.25</v>
      </c>
      <c r="D634" s="190" t="s">
        <v>270</v>
      </c>
      <c r="E634" s="190" t="s">
        <v>271</v>
      </c>
      <c r="F634" s="190" t="s">
        <v>272</v>
      </c>
      <c r="G634" s="190" t="s">
        <v>1133</v>
      </c>
      <c r="H634" s="190" t="s">
        <v>274</v>
      </c>
      <c r="I634" s="190" t="s">
        <v>271</v>
      </c>
      <c r="J634" s="190" t="s">
        <v>271</v>
      </c>
      <c r="K634" s="190" t="s">
        <v>275</v>
      </c>
      <c r="L634" s="190" t="s">
        <v>276</v>
      </c>
      <c r="M634" s="190" t="s">
        <v>277</v>
      </c>
      <c r="N634" s="190" t="s">
        <v>278</v>
      </c>
      <c r="O634" s="190" t="s">
        <v>59</v>
      </c>
      <c r="P634" s="190" t="s">
        <v>271</v>
      </c>
      <c r="Q634" s="190" t="s">
        <v>271</v>
      </c>
      <c r="R634" s="190" t="s">
        <v>279</v>
      </c>
      <c r="S634" s="191">
        <v>500.24</v>
      </c>
    </row>
    <row r="635" spans="1:19" x14ac:dyDescent="0.25">
      <c r="A635" s="190" t="s">
        <v>1134</v>
      </c>
      <c r="B635" s="190" t="s">
        <v>1127</v>
      </c>
      <c r="C635" s="191">
        <v>868.81</v>
      </c>
      <c r="D635" s="190" t="s">
        <v>270</v>
      </c>
      <c r="E635" s="190" t="s">
        <v>271</v>
      </c>
      <c r="F635" s="190" t="s">
        <v>272</v>
      </c>
      <c r="G635" s="190" t="s">
        <v>1135</v>
      </c>
      <c r="H635" s="190" t="s">
        <v>274</v>
      </c>
      <c r="I635" s="190" t="s">
        <v>271</v>
      </c>
      <c r="J635" s="190" t="s">
        <v>271</v>
      </c>
      <c r="K635" s="190" t="s">
        <v>275</v>
      </c>
      <c r="L635" s="190" t="s">
        <v>276</v>
      </c>
      <c r="M635" s="190" t="s">
        <v>277</v>
      </c>
      <c r="N635" s="190" t="s">
        <v>278</v>
      </c>
      <c r="O635" s="190" t="s">
        <v>59</v>
      </c>
      <c r="P635" s="190" t="s">
        <v>271</v>
      </c>
      <c r="Q635" s="190" t="s">
        <v>271</v>
      </c>
      <c r="R635" s="190" t="s">
        <v>279</v>
      </c>
      <c r="S635" s="191">
        <v>827.44</v>
      </c>
    </row>
    <row r="636" spans="1:19" x14ac:dyDescent="0.25">
      <c r="A636" s="190" t="s">
        <v>1136</v>
      </c>
      <c r="B636" s="190" t="s">
        <v>1102</v>
      </c>
      <c r="C636" s="191">
        <v>427.35</v>
      </c>
      <c r="D636" s="190" t="s">
        <v>270</v>
      </c>
      <c r="E636" s="190" t="s">
        <v>271</v>
      </c>
      <c r="F636" s="190" t="s">
        <v>272</v>
      </c>
      <c r="G636" s="190" t="s">
        <v>1137</v>
      </c>
      <c r="H636" s="190" t="s">
        <v>274</v>
      </c>
      <c r="I636" s="190" t="s">
        <v>271</v>
      </c>
      <c r="J636" s="190" t="s">
        <v>271</v>
      </c>
      <c r="K636" s="190" t="s">
        <v>275</v>
      </c>
      <c r="L636" s="190" t="s">
        <v>276</v>
      </c>
      <c r="M636" s="190" t="s">
        <v>277</v>
      </c>
      <c r="N636" s="190" t="s">
        <v>278</v>
      </c>
      <c r="O636" s="190" t="s">
        <v>59</v>
      </c>
      <c r="P636" s="190" t="s">
        <v>271</v>
      </c>
      <c r="Q636" s="190" t="s">
        <v>271</v>
      </c>
      <c r="R636" s="190" t="s">
        <v>279</v>
      </c>
      <c r="S636" s="191">
        <v>407</v>
      </c>
    </row>
    <row r="637" spans="1:19" x14ac:dyDescent="0.25">
      <c r="A637" s="190" t="s">
        <v>1138</v>
      </c>
      <c r="B637" s="190" t="s">
        <v>401</v>
      </c>
      <c r="C637" s="191">
        <v>35007</v>
      </c>
      <c r="D637" s="190" t="s">
        <v>270</v>
      </c>
      <c r="E637" s="190" t="s">
        <v>271</v>
      </c>
      <c r="F637" s="190" t="s">
        <v>272</v>
      </c>
      <c r="G637" s="190" t="s">
        <v>298</v>
      </c>
      <c r="H637" s="190" t="s">
        <v>274</v>
      </c>
      <c r="I637" s="190" t="s">
        <v>271</v>
      </c>
      <c r="J637" s="190" t="s">
        <v>271</v>
      </c>
      <c r="K637" s="190" t="s">
        <v>275</v>
      </c>
      <c r="L637" s="190" t="s">
        <v>276</v>
      </c>
      <c r="M637" s="190" t="s">
        <v>277</v>
      </c>
      <c r="N637" s="190" t="s">
        <v>278</v>
      </c>
      <c r="O637" s="190" t="s">
        <v>59</v>
      </c>
      <c r="P637" s="190" t="s">
        <v>271</v>
      </c>
      <c r="Q637" s="190" t="s">
        <v>271</v>
      </c>
      <c r="R637" s="190" t="s">
        <v>279</v>
      </c>
      <c r="S637" s="191">
        <v>1940</v>
      </c>
    </row>
    <row r="638" spans="1:19" x14ac:dyDescent="0.25">
      <c r="A638" s="190" t="s">
        <v>1138</v>
      </c>
      <c r="B638" s="190" t="s">
        <v>401</v>
      </c>
      <c r="C638" s="191">
        <v>35007</v>
      </c>
      <c r="D638" s="190" t="s">
        <v>270</v>
      </c>
      <c r="E638" s="190" t="s">
        <v>271</v>
      </c>
      <c r="F638" s="190" t="s">
        <v>272</v>
      </c>
      <c r="G638" s="190" t="s">
        <v>299</v>
      </c>
      <c r="H638" s="190" t="s">
        <v>274</v>
      </c>
      <c r="I638" s="190" t="s">
        <v>271</v>
      </c>
      <c r="J638" s="190" t="s">
        <v>271</v>
      </c>
      <c r="K638" s="190" t="s">
        <v>275</v>
      </c>
      <c r="L638" s="190" t="s">
        <v>276</v>
      </c>
      <c r="M638" s="190" t="s">
        <v>277</v>
      </c>
      <c r="N638" s="190" t="s">
        <v>278</v>
      </c>
      <c r="O638" s="190" t="s">
        <v>59</v>
      </c>
      <c r="P638" s="190" t="s">
        <v>271</v>
      </c>
      <c r="Q638" s="190" t="s">
        <v>271</v>
      </c>
      <c r="R638" s="190" t="s">
        <v>279</v>
      </c>
      <c r="S638" s="191">
        <v>7000</v>
      </c>
    </row>
    <row r="639" spans="1:19" x14ac:dyDescent="0.25">
      <c r="A639" s="190" t="s">
        <v>1138</v>
      </c>
      <c r="B639" s="190" t="s">
        <v>401</v>
      </c>
      <c r="C639" s="191">
        <v>35007</v>
      </c>
      <c r="D639" s="190" t="s">
        <v>270</v>
      </c>
      <c r="E639" s="190" t="s">
        <v>271</v>
      </c>
      <c r="F639" s="190" t="s">
        <v>272</v>
      </c>
      <c r="G639" s="190" t="s">
        <v>300</v>
      </c>
      <c r="H639" s="190" t="s">
        <v>274</v>
      </c>
      <c r="I639" s="190" t="s">
        <v>271</v>
      </c>
      <c r="J639" s="190" t="s">
        <v>271</v>
      </c>
      <c r="K639" s="190" t="s">
        <v>275</v>
      </c>
      <c r="L639" s="190" t="s">
        <v>276</v>
      </c>
      <c r="M639" s="190" t="s">
        <v>277</v>
      </c>
      <c r="N639" s="190" t="s">
        <v>278</v>
      </c>
      <c r="O639" s="190" t="s">
        <v>59</v>
      </c>
      <c r="P639" s="190" t="s">
        <v>271</v>
      </c>
      <c r="Q639" s="190" t="s">
        <v>271</v>
      </c>
      <c r="R639" s="190" t="s">
        <v>279</v>
      </c>
      <c r="S639" s="191">
        <v>19400</v>
      </c>
    </row>
    <row r="640" spans="1:19" x14ac:dyDescent="0.25">
      <c r="A640" s="190" t="s">
        <v>1138</v>
      </c>
      <c r="B640" s="190" t="s">
        <v>401</v>
      </c>
      <c r="C640" s="191">
        <v>35007</v>
      </c>
      <c r="D640" s="190" t="s">
        <v>270</v>
      </c>
      <c r="E640" s="190" t="s">
        <v>271</v>
      </c>
      <c r="F640" s="190" t="s">
        <v>272</v>
      </c>
      <c r="G640" s="190" t="s">
        <v>301</v>
      </c>
      <c r="H640" s="190" t="s">
        <v>274</v>
      </c>
      <c r="I640" s="190" t="s">
        <v>271</v>
      </c>
      <c r="J640" s="190" t="s">
        <v>271</v>
      </c>
      <c r="K640" s="190" t="s">
        <v>275</v>
      </c>
      <c r="L640" s="190" t="s">
        <v>276</v>
      </c>
      <c r="M640" s="190" t="s">
        <v>277</v>
      </c>
      <c r="N640" s="190" t="s">
        <v>278</v>
      </c>
      <c r="O640" s="190" t="s">
        <v>59</v>
      </c>
      <c r="P640" s="190" t="s">
        <v>271</v>
      </c>
      <c r="Q640" s="190" t="s">
        <v>271</v>
      </c>
      <c r="R640" s="190" t="s">
        <v>279</v>
      </c>
      <c r="S640" s="191">
        <v>3000</v>
      </c>
    </row>
    <row r="641" spans="1:19" x14ac:dyDescent="0.25">
      <c r="A641" s="190" t="s">
        <v>1138</v>
      </c>
      <c r="B641" s="190" t="s">
        <v>401</v>
      </c>
      <c r="C641" s="191">
        <v>35007</v>
      </c>
      <c r="D641" s="190" t="s">
        <v>270</v>
      </c>
      <c r="E641" s="190" t="s">
        <v>271</v>
      </c>
      <c r="F641" s="190" t="s">
        <v>272</v>
      </c>
      <c r="G641" s="190" t="s">
        <v>302</v>
      </c>
      <c r="H641" s="190" t="s">
        <v>274</v>
      </c>
      <c r="I641" s="190" t="s">
        <v>271</v>
      </c>
      <c r="J641" s="190" t="s">
        <v>271</v>
      </c>
      <c r="K641" s="190" t="s">
        <v>275</v>
      </c>
      <c r="L641" s="190" t="s">
        <v>276</v>
      </c>
      <c r="M641" s="190" t="s">
        <v>277</v>
      </c>
      <c r="N641" s="190" t="s">
        <v>278</v>
      </c>
      <c r="O641" s="190" t="s">
        <v>59</v>
      </c>
      <c r="P641" s="190" t="s">
        <v>271</v>
      </c>
      <c r="Q641" s="190" t="s">
        <v>271</v>
      </c>
      <c r="R641" s="190" t="s">
        <v>279</v>
      </c>
      <c r="S641" s="191">
        <v>2000</v>
      </c>
    </row>
    <row r="642" spans="1:19" x14ac:dyDescent="0.25">
      <c r="A642" s="190" t="s">
        <v>1139</v>
      </c>
      <c r="B642" s="190" t="s">
        <v>401</v>
      </c>
      <c r="C642" s="191">
        <v>11724.32</v>
      </c>
      <c r="D642" s="190" t="s">
        <v>270</v>
      </c>
      <c r="E642" s="190" t="s">
        <v>271</v>
      </c>
      <c r="F642" s="190" t="s">
        <v>272</v>
      </c>
      <c r="G642" s="190" t="s">
        <v>273</v>
      </c>
      <c r="H642" s="190" t="s">
        <v>274</v>
      </c>
      <c r="I642" s="190" t="s">
        <v>271</v>
      </c>
      <c r="J642" s="190" t="s">
        <v>271</v>
      </c>
      <c r="K642" s="190" t="s">
        <v>275</v>
      </c>
      <c r="L642" s="190" t="s">
        <v>276</v>
      </c>
      <c r="M642" s="190" t="s">
        <v>277</v>
      </c>
      <c r="N642" s="190" t="s">
        <v>278</v>
      </c>
      <c r="O642" s="190" t="s">
        <v>59</v>
      </c>
      <c r="P642" s="190" t="s">
        <v>271</v>
      </c>
      <c r="Q642" s="190" t="s">
        <v>271</v>
      </c>
      <c r="R642" s="190" t="s">
        <v>279</v>
      </c>
      <c r="S642" s="191">
        <v>8602.2800000000007</v>
      </c>
    </row>
    <row r="643" spans="1:19" x14ac:dyDescent="0.25">
      <c r="A643" s="190" t="s">
        <v>1140</v>
      </c>
      <c r="B643" s="190" t="s">
        <v>401</v>
      </c>
      <c r="C643" s="191">
        <v>6222.99</v>
      </c>
      <c r="D643" s="190" t="s">
        <v>270</v>
      </c>
      <c r="E643" s="190" t="s">
        <v>271</v>
      </c>
      <c r="F643" s="190" t="s">
        <v>272</v>
      </c>
      <c r="G643" s="190" t="s">
        <v>273</v>
      </c>
      <c r="H643" s="190" t="s">
        <v>274</v>
      </c>
      <c r="I643" s="190" t="s">
        <v>271</v>
      </c>
      <c r="J643" s="190" t="s">
        <v>271</v>
      </c>
      <c r="K643" s="190" t="s">
        <v>275</v>
      </c>
      <c r="L643" s="190" t="s">
        <v>276</v>
      </c>
      <c r="M643" s="190" t="s">
        <v>277</v>
      </c>
      <c r="N643" s="190" t="s">
        <v>278</v>
      </c>
      <c r="O643" s="190" t="s">
        <v>59</v>
      </c>
      <c r="P643" s="190" t="s">
        <v>271</v>
      </c>
      <c r="Q643" s="190" t="s">
        <v>271</v>
      </c>
      <c r="R643" s="190" t="s">
        <v>279</v>
      </c>
      <c r="S643" s="191">
        <v>5926.66</v>
      </c>
    </row>
    <row r="644" spans="1:19" x14ac:dyDescent="0.25">
      <c r="A644" s="190" t="s">
        <v>1141</v>
      </c>
      <c r="B644" s="190" t="s">
        <v>1142</v>
      </c>
      <c r="C644" s="191">
        <v>13206.15</v>
      </c>
      <c r="D644" s="190" t="s">
        <v>270</v>
      </c>
      <c r="E644" s="190" t="s">
        <v>271</v>
      </c>
      <c r="F644" s="190" t="s">
        <v>272</v>
      </c>
      <c r="G644" s="190" t="s">
        <v>273</v>
      </c>
      <c r="H644" s="190" t="s">
        <v>274</v>
      </c>
      <c r="I644" s="190" t="s">
        <v>271</v>
      </c>
      <c r="J644" s="190" t="s">
        <v>271</v>
      </c>
      <c r="K644" s="190" t="s">
        <v>275</v>
      </c>
      <c r="L644" s="190" t="s">
        <v>276</v>
      </c>
      <c r="M644" s="190" t="s">
        <v>277</v>
      </c>
      <c r="N644" s="190" t="s">
        <v>278</v>
      </c>
      <c r="O644" s="190" t="s">
        <v>59</v>
      </c>
      <c r="P644" s="190" t="s">
        <v>271</v>
      </c>
      <c r="Q644" s="190" t="s">
        <v>271</v>
      </c>
      <c r="R644" s="190" t="s">
        <v>279</v>
      </c>
      <c r="S644" s="191">
        <v>10951.5</v>
      </c>
    </row>
    <row r="645" spans="1:19" x14ac:dyDescent="0.25">
      <c r="A645" s="190" t="s">
        <v>1143</v>
      </c>
      <c r="B645" s="190" t="s">
        <v>1142</v>
      </c>
      <c r="C645" s="191">
        <v>1875.55</v>
      </c>
      <c r="D645" s="190" t="s">
        <v>270</v>
      </c>
      <c r="E645" s="190" t="s">
        <v>271</v>
      </c>
      <c r="F645" s="190" t="s">
        <v>272</v>
      </c>
      <c r="G645" s="190" t="s">
        <v>273</v>
      </c>
      <c r="H645" s="190" t="s">
        <v>274</v>
      </c>
      <c r="I645" s="190" t="s">
        <v>271</v>
      </c>
      <c r="J645" s="190" t="s">
        <v>271</v>
      </c>
      <c r="K645" s="190" t="s">
        <v>275</v>
      </c>
      <c r="L645" s="190" t="s">
        <v>276</v>
      </c>
      <c r="M645" s="190" t="s">
        <v>277</v>
      </c>
      <c r="N645" s="190" t="s">
        <v>278</v>
      </c>
      <c r="O645" s="190" t="s">
        <v>59</v>
      </c>
      <c r="P645" s="190" t="s">
        <v>271</v>
      </c>
      <c r="Q645" s="190" t="s">
        <v>271</v>
      </c>
      <c r="R645" s="190" t="s">
        <v>279</v>
      </c>
      <c r="S645" s="191">
        <v>1786.24</v>
      </c>
    </row>
    <row r="646" spans="1:19" x14ac:dyDescent="0.25">
      <c r="A646" s="190" t="s">
        <v>1144</v>
      </c>
      <c r="B646" s="190" t="s">
        <v>1145</v>
      </c>
      <c r="C646" s="191">
        <v>12679.59</v>
      </c>
      <c r="D646" s="190" t="s">
        <v>270</v>
      </c>
      <c r="E646" s="190" t="s">
        <v>271</v>
      </c>
      <c r="F646" s="190" t="s">
        <v>272</v>
      </c>
      <c r="G646" s="190" t="s">
        <v>273</v>
      </c>
      <c r="H646" s="190" t="s">
        <v>274</v>
      </c>
      <c r="I646" s="190" t="s">
        <v>271</v>
      </c>
      <c r="J646" s="190" t="s">
        <v>271</v>
      </c>
      <c r="K646" s="190" t="s">
        <v>275</v>
      </c>
      <c r="L646" s="190" t="s">
        <v>276</v>
      </c>
      <c r="M646" s="190" t="s">
        <v>277</v>
      </c>
      <c r="N646" s="190" t="s">
        <v>278</v>
      </c>
      <c r="O646" s="190" t="s">
        <v>59</v>
      </c>
      <c r="P646" s="190" t="s">
        <v>271</v>
      </c>
      <c r="Q646" s="190" t="s">
        <v>271</v>
      </c>
      <c r="R646" s="190" t="s">
        <v>279</v>
      </c>
      <c r="S646" s="191">
        <v>11825.68</v>
      </c>
    </row>
    <row r="647" spans="1:19" x14ac:dyDescent="0.25">
      <c r="A647" s="190" t="s">
        <v>1146</v>
      </c>
      <c r="B647" s="190" t="s">
        <v>1145</v>
      </c>
      <c r="C647" s="191">
        <v>1006.74</v>
      </c>
      <c r="D647" s="190" t="s">
        <v>270</v>
      </c>
      <c r="E647" s="190" t="s">
        <v>271</v>
      </c>
      <c r="F647" s="190" t="s">
        <v>272</v>
      </c>
      <c r="G647" s="190" t="s">
        <v>273</v>
      </c>
      <c r="H647" s="190" t="s">
        <v>274</v>
      </c>
      <c r="I647" s="190" t="s">
        <v>271</v>
      </c>
      <c r="J647" s="190" t="s">
        <v>271</v>
      </c>
      <c r="K647" s="190" t="s">
        <v>275</v>
      </c>
      <c r="L647" s="190" t="s">
        <v>276</v>
      </c>
      <c r="M647" s="190" t="s">
        <v>277</v>
      </c>
      <c r="N647" s="190" t="s">
        <v>278</v>
      </c>
      <c r="O647" s="190" t="s">
        <v>59</v>
      </c>
      <c r="P647" s="190" t="s">
        <v>271</v>
      </c>
      <c r="Q647" s="190" t="s">
        <v>271</v>
      </c>
      <c r="R647" s="190" t="s">
        <v>279</v>
      </c>
      <c r="S647" s="191">
        <v>958.8</v>
      </c>
    </row>
    <row r="648" spans="1:19" x14ac:dyDescent="0.25">
      <c r="A648" s="190" t="s">
        <v>1147</v>
      </c>
      <c r="B648" s="190" t="s">
        <v>1148</v>
      </c>
      <c r="C648" s="191">
        <v>11796.27</v>
      </c>
      <c r="D648" s="190" t="s">
        <v>270</v>
      </c>
      <c r="E648" s="190" t="s">
        <v>271</v>
      </c>
      <c r="F648" s="190" t="s">
        <v>272</v>
      </c>
      <c r="G648" s="190" t="s">
        <v>273</v>
      </c>
      <c r="H648" s="190" t="s">
        <v>274</v>
      </c>
      <c r="I648" s="190" t="s">
        <v>271</v>
      </c>
      <c r="J648" s="190" t="s">
        <v>271</v>
      </c>
      <c r="K648" s="190" t="s">
        <v>275</v>
      </c>
      <c r="L648" s="190" t="s">
        <v>276</v>
      </c>
      <c r="M648" s="190" t="s">
        <v>277</v>
      </c>
      <c r="N648" s="190" t="s">
        <v>278</v>
      </c>
      <c r="O648" s="190" t="s">
        <v>59</v>
      </c>
      <c r="P648" s="190" t="s">
        <v>271</v>
      </c>
      <c r="Q648" s="190" t="s">
        <v>271</v>
      </c>
      <c r="R648" s="190" t="s">
        <v>279</v>
      </c>
      <c r="S648" s="191">
        <v>10984.42</v>
      </c>
    </row>
    <row r="649" spans="1:19" x14ac:dyDescent="0.25">
      <c r="A649" s="190" t="s">
        <v>1149</v>
      </c>
      <c r="B649" s="190" t="s">
        <v>1148</v>
      </c>
      <c r="C649" s="191">
        <v>1006.74</v>
      </c>
      <c r="D649" s="190" t="s">
        <v>270</v>
      </c>
      <c r="E649" s="190" t="s">
        <v>271</v>
      </c>
      <c r="F649" s="190" t="s">
        <v>272</v>
      </c>
      <c r="G649" s="190" t="s">
        <v>273</v>
      </c>
      <c r="H649" s="190" t="s">
        <v>274</v>
      </c>
      <c r="I649" s="190" t="s">
        <v>271</v>
      </c>
      <c r="J649" s="190" t="s">
        <v>271</v>
      </c>
      <c r="K649" s="190" t="s">
        <v>275</v>
      </c>
      <c r="L649" s="190" t="s">
        <v>276</v>
      </c>
      <c r="M649" s="190" t="s">
        <v>277</v>
      </c>
      <c r="N649" s="190" t="s">
        <v>278</v>
      </c>
      <c r="O649" s="190" t="s">
        <v>59</v>
      </c>
      <c r="P649" s="190" t="s">
        <v>271</v>
      </c>
      <c r="Q649" s="190" t="s">
        <v>271</v>
      </c>
      <c r="R649" s="190" t="s">
        <v>279</v>
      </c>
      <c r="S649" s="191">
        <v>958.8</v>
      </c>
    </row>
    <row r="650" spans="1:19" x14ac:dyDescent="0.25">
      <c r="A650" s="190" t="s">
        <v>1150</v>
      </c>
      <c r="B650" s="190" t="s">
        <v>1151</v>
      </c>
      <c r="C650" s="191">
        <v>35976.14</v>
      </c>
      <c r="D650" s="190" t="s">
        <v>270</v>
      </c>
      <c r="E650" s="190" t="s">
        <v>271</v>
      </c>
      <c r="F650" s="190" t="s">
        <v>272</v>
      </c>
      <c r="G650" s="190" t="s">
        <v>273</v>
      </c>
      <c r="H650" s="190" t="s">
        <v>274</v>
      </c>
      <c r="I650" s="190" t="s">
        <v>271</v>
      </c>
      <c r="J650" s="190" t="s">
        <v>271</v>
      </c>
      <c r="K650" s="190" t="s">
        <v>275</v>
      </c>
      <c r="L650" s="190" t="s">
        <v>276</v>
      </c>
      <c r="M650" s="190" t="s">
        <v>277</v>
      </c>
      <c r="N650" s="190" t="s">
        <v>278</v>
      </c>
      <c r="O650" s="190" t="s">
        <v>59</v>
      </c>
      <c r="P650" s="190" t="s">
        <v>271</v>
      </c>
      <c r="Q650" s="190" t="s">
        <v>271</v>
      </c>
      <c r="R650" s="190" t="s">
        <v>279</v>
      </c>
      <c r="S650" s="191">
        <v>33700.21</v>
      </c>
    </row>
    <row r="651" spans="1:19" x14ac:dyDescent="0.25">
      <c r="A651" s="190" t="s">
        <v>1152</v>
      </c>
      <c r="B651" s="190" t="s">
        <v>1151</v>
      </c>
      <c r="C651" s="191">
        <v>5140.96</v>
      </c>
      <c r="D651" s="190" t="s">
        <v>270</v>
      </c>
      <c r="E651" s="190" t="s">
        <v>271</v>
      </c>
      <c r="F651" s="190" t="s">
        <v>272</v>
      </c>
      <c r="G651" s="190" t="s">
        <v>273</v>
      </c>
      <c r="H651" s="190" t="s">
        <v>274</v>
      </c>
      <c r="I651" s="190" t="s">
        <v>271</v>
      </c>
      <c r="J651" s="190" t="s">
        <v>271</v>
      </c>
      <c r="K651" s="190" t="s">
        <v>275</v>
      </c>
      <c r="L651" s="190" t="s">
        <v>276</v>
      </c>
      <c r="M651" s="190" t="s">
        <v>277</v>
      </c>
      <c r="N651" s="190" t="s">
        <v>278</v>
      </c>
      <c r="O651" s="190" t="s">
        <v>59</v>
      </c>
      <c r="P651" s="190" t="s">
        <v>271</v>
      </c>
      <c r="Q651" s="190" t="s">
        <v>271</v>
      </c>
      <c r="R651" s="190" t="s">
        <v>279</v>
      </c>
      <c r="S651" s="191">
        <v>4896.1499999999996</v>
      </c>
    </row>
    <row r="652" spans="1:19" x14ac:dyDescent="0.25">
      <c r="A652" s="190" t="s">
        <v>1153</v>
      </c>
      <c r="B652" s="190" t="s">
        <v>1151</v>
      </c>
      <c r="C652" s="191">
        <v>2550.5300000000002</v>
      </c>
      <c r="D652" s="190" t="s">
        <v>270</v>
      </c>
      <c r="E652" s="190" t="s">
        <v>271</v>
      </c>
      <c r="F652" s="190" t="s">
        <v>272</v>
      </c>
      <c r="G652" s="190" t="s">
        <v>1154</v>
      </c>
      <c r="H652" s="190" t="s">
        <v>274</v>
      </c>
      <c r="I652" s="190" t="s">
        <v>271</v>
      </c>
      <c r="J652" s="190" t="s">
        <v>271</v>
      </c>
      <c r="K652" s="190" t="s">
        <v>275</v>
      </c>
      <c r="L652" s="190" t="s">
        <v>276</v>
      </c>
      <c r="M652" s="190" t="s">
        <v>277</v>
      </c>
      <c r="N652" s="190" t="s">
        <v>278</v>
      </c>
      <c r="O652" s="190" t="s">
        <v>59</v>
      </c>
      <c r="P652" s="190" t="s">
        <v>271</v>
      </c>
      <c r="Q652" s="190" t="s">
        <v>271</v>
      </c>
      <c r="R652" s="190" t="s">
        <v>279</v>
      </c>
      <c r="S652" s="191">
        <v>2429.08</v>
      </c>
    </row>
    <row r="653" spans="1:19" x14ac:dyDescent="0.25">
      <c r="A653" s="190" t="s">
        <v>1155</v>
      </c>
      <c r="B653" s="190" t="s">
        <v>1151</v>
      </c>
      <c r="C653" s="191">
        <v>1161.47</v>
      </c>
      <c r="D653" s="190" t="s">
        <v>270</v>
      </c>
      <c r="E653" s="190" t="s">
        <v>271</v>
      </c>
      <c r="F653" s="190" t="s">
        <v>272</v>
      </c>
      <c r="G653" s="190" t="s">
        <v>1156</v>
      </c>
      <c r="H653" s="190" t="s">
        <v>274</v>
      </c>
      <c r="I653" s="190" t="s">
        <v>271</v>
      </c>
      <c r="J653" s="190" t="s">
        <v>271</v>
      </c>
      <c r="K653" s="190" t="s">
        <v>275</v>
      </c>
      <c r="L653" s="190" t="s">
        <v>276</v>
      </c>
      <c r="M653" s="190" t="s">
        <v>277</v>
      </c>
      <c r="N653" s="190" t="s">
        <v>278</v>
      </c>
      <c r="O653" s="190" t="s">
        <v>59</v>
      </c>
      <c r="P653" s="190" t="s">
        <v>271</v>
      </c>
      <c r="Q653" s="190" t="s">
        <v>271</v>
      </c>
      <c r="R653" s="190" t="s">
        <v>279</v>
      </c>
      <c r="S653" s="191">
        <v>1106.1600000000001</v>
      </c>
    </row>
    <row r="654" spans="1:19" x14ac:dyDescent="0.25">
      <c r="A654" s="190" t="s">
        <v>1157</v>
      </c>
      <c r="B654" s="190" t="s">
        <v>1142</v>
      </c>
      <c r="C654" s="191">
        <v>1707.07</v>
      </c>
      <c r="D654" s="190" t="s">
        <v>270</v>
      </c>
      <c r="E654" s="190" t="s">
        <v>271</v>
      </c>
      <c r="F654" s="190" t="s">
        <v>272</v>
      </c>
      <c r="G654" s="190" t="s">
        <v>1158</v>
      </c>
      <c r="H654" s="190" t="s">
        <v>274</v>
      </c>
      <c r="I654" s="190" t="s">
        <v>271</v>
      </c>
      <c r="J654" s="190" t="s">
        <v>271</v>
      </c>
      <c r="K654" s="190" t="s">
        <v>275</v>
      </c>
      <c r="L654" s="190" t="s">
        <v>276</v>
      </c>
      <c r="M654" s="190" t="s">
        <v>277</v>
      </c>
      <c r="N654" s="190" t="s">
        <v>278</v>
      </c>
      <c r="O654" s="190" t="s">
        <v>59</v>
      </c>
      <c r="P654" s="190" t="s">
        <v>271</v>
      </c>
      <c r="Q654" s="190" t="s">
        <v>271</v>
      </c>
      <c r="R654" s="190" t="s">
        <v>279</v>
      </c>
      <c r="S654" s="191">
        <v>1625.78</v>
      </c>
    </row>
    <row r="655" spans="1:19" x14ac:dyDescent="0.25">
      <c r="A655" s="190" t="s">
        <v>1159</v>
      </c>
      <c r="B655" s="190" t="s">
        <v>1145</v>
      </c>
      <c r="C655" s="191">
        <v>1313.13</v>
      </c>
      <c r="D655" s="190" t="s">
        <v>270</v>
      </c>
      <c r="E655" s="190" t="s">
        <v>271</v>
      </c>
      <c r="F655" s="190" t="s">
        <v>272</v>
      </c>
      <c r="G655" s="190" t="s">
        <v>1160</v>
      </c>
      <c r="H655" s="190" t="s">
        <v>274</v>
      </c>
      <c r="I655" s="190" t="s">
        <v>271</v>
      </c>
      <c r="J655" s="190" t="s">
        <v>271</v>
      </c>
      <c r="K655" s="190" t="s">
        <v>275</v>
      </c>
      <c r="L655" s="190" t="s">
        <v>276</v>
      </c>
      <c r="M655" s="190" t="s">
        <v>277</v>
      </c>
      <c r="N655" s="190" t="s">
        <v>278</v>
      </c>
      <c r="O655" s="190" t="s">
        <v>59</v>
      </c>
      <c r="P655" s="190" t="s">
        <v>271</v>
      </c>
      <c r="Q655" s="190" t="s">
        <v>271</v>
      </c>
      <c r="R655" s="190" t="s">
        <v>279</v>
      </c>
      <c r="S655" s="191">
        <v>1250.5999999999999</v>
      </c>
    </row>
    <row r="656" spans="1:19" x14ac:dyDescent="0.25">
      <c r="A656" s="190" t="s">
        <v>1161</v>
      </c>
      <c r="B656" s="190" t="s">
        <v>1148</v>
      </c>
      <c r="C656" s="191">
        <v>912.39</v>
      </c>
      <c r="D656" s="190" t="s">
        <v>270</v>
      </c>
      <c r="E656" s="190" t="s">
        <v>271</v>
      </c>
      <c r="F656" s="190" t="s">
        <v>272</v>
      </c>
      <c r="G656" s="190" t="s">
        <v>1162</v>
      </c>
      <c r="H656" s="190" t="s">
        <v>274</v>
      </c>
      <c r="I656" s="190" t="s">
        <v>271</v>
      </c>
      <c r="J656" s="190" t="s">
        <v>271</v>
      </c>
      <c r="K656" s="190" t="s">
        <v>275</v>
      </c>
      <c r="L656" s="190" t="s">
        <v>276</v>
      </c>
      <c r="M656" s="190" t="s">
        <v>277</v>
      </c>
      <c r="N656" s="190" t="s">
        <v>278</v>
      </c>
      <c r="O656" s="190" t="s">
        <v>59</v>
      </c>
      <c r="P656" s="190" t="s">
        <v>271</v>
      </c>
      <c r="Q656" s="190" t="s">
        <v>271</v>
      </c>
      <c r="R656" s="190" t="s">
        <v>279</v>
      </c>
      <c r="S656" s="191">
        <v>868.94</v>
      </c>
    </row>
    <row r="657" spans="1:19" x14ac:dyDescent="0.25">
      <c r="A657" s="190" t="s">
        <v>1163</v>
      </c>
      <c r="B657" s="190" t="s">
        <v>1164</v>
      </c>
      <c r="C657" s="191">
        <v>14763.57</v>
      </c>
      <c r="D657" s="190" t="s">
        <v>270</v>
      </c>
      <c r="E657" s="190" t="s">
        <v>271</v>
      </c>
      <c r="F657" s="190" t="s">
        <v>272</v>
      </c>
      <c r="G657" s="190" t="s">
        <v>273</v>
      </c>
      <c r="H657" s="190" t="s">
        <v>274</v>
      </c>
      <c r="I657" s="190" t="s">
        <v>271</v>
      </c>
      <c r="J657" s="190" t="s">
        <v>271</v>
      </c>
      <c r="K657" s="190" t="s">
        <v>275</v>
      </c>
      <c r="L657" s="190" t="s">
        <v>276</v>
      </c>
      <c r="M657" s="190" t="s">
        <v>277</v>
      </c>
      <c r="N657" s="190" t="s">
        <v>278</v>
      </c>
      <c r="O657" s="190" t="s">
        <v>59</v>
      </c>
      <c r="P657" s="190" t="s">
        <v>271</v>
      </c>
      <c r="Q657" s="190" t="s">
        <v>271</v>
      </c>
      <c r="R657" s="190" t="s">
        <v>279</v>
      </c>
      <c r="S657" s="191">
        <v>14060.54</v>
      </c>
    </row>
    <row r="658" spans="1:19" x14ac:dyDescent="0.25">
      <c r="A658" s="190" t="s">
        <v>1165</v>
      </c>
      <c r="B658" s="190" t="s">
        <v>1164</v>
      </c>
      <c r="C658" s="191">
        <v>3595.1</v>
      </c>
      <c r="D658" s="190" t="s">
        <v>270</v>
      </c>
      <c r="E658" s="190" t="s">
        <v>271</v>
      </c>
      <c r="F658" s="190" t="s">
        <v>272</v>
      </c>
      <c r="G658" s="190" t="s">
        <v>273</v>
      </c>
      <c r="H658" s="190" t="s">
        <v>274</v>
      </c>
      <c r="I658" s="190" t="s">
        <v>271</v>
      </c>
      <c r="J658" s="190" t="s">
        <v>271</v>
      </c>
      <c r="K658" s="190" t="s">
        <v>275</v>
      </c>
      <c r="L658" s="190" t="s">
        <v>276</v>
      </c>
      <c r="M658" s="190" t="s">
        <v>277</v>
      </c>
      <c r="N658" s="190" t="s">
        <v>278</v>
      </c>
      <c r="O658" s="190" t="s">
        <v>59</v>
      </c>
      <c r="P658" s="190" t="s">
        <v>271</v>
      </c>
      <c r="Q658" s="190" t="s">
        <v>271</v>
      </c>
      <c r="R658" s="190" t="s">
        <v>279</v>
      </c>
      <c r="S658" s="191">
        <v>3423.9</v>
      </c>
    </row>
    <row r="659" spans="1:19" x14ac:dyDescent="0.25">
      <c r="A659" s="190" t="s">
        <v>1166</v>
      </c>
      <c r="B659" s="190" t="s">
        <v>1167</v>
      </c>
      <c r="C659" s="191">
        <v>12762.07</v>
      </c>
      <c r="D659" s="190" t="s">
        <v>270</v>
      </c>
      <c r="E659" s="190" t="s">
        <v>271</v>
      </c>
      <c r="F659" s="190" t="s">
        <v>272</v>
      </c>
      <c r="G659" s="190" t="s">
        <v>273</v>
      </c>
      <c r="H659" s="190" t="s">
        <v>274</v>
      </c>
      <c r="I659" s="190" t="s">
        <v>271</v>
      </c>
      <c r="J659" s="190" t="s">
        <v>271</v>
      </c>
      <c r="K659" s="190" t="s">
        <v>275</v>
      </c>
      <c r="L659" s="190" t="s">
        <v>276</v>
      </c>
      <c r="M659" s="190" t="s">
        <v>277</v>
      </c>
      <c r="N659" s="190" t="s">
        <v>278</v>
      </c>
      <c r="O659" s="190" t="s">
        <v>59</v>
      </c>
      <c r="P659" s="190" t="s">
        <v>271</v>
      </c>
      <c r="Q659" s="190" t="s">
        <v>271</v>
      </c>
      <c r="R659" s="190" t="s">
        <v>279</v>
      </c>
      <c r="S659" s="191">
        <v>12154.35</v>
      </c>
    </row>
    <row r="660" spans="1:19" x14ac:dyDescent="0.25">
      <c r="A660" s="190" t="s">
        <v>1168</v>
      </c>
      <c r="B660" s="190" t="s">
        <v>1167</v>
      </c>
      <c r="C660" s="191">
        <v>3427.31</v>
      </c>
      <c r="D660" s="190" t="s">
        <v>270</v>
      </c>
      <c r="E660" s="190" t="s">
        <v>271</v>
      </c>
      <c r="F660" s="190" t="s">
        <v>272</v>
      </c>
      <c r="G660" s="190" t="s">
        <v>273</v>
      </c>
      <c r="H660" s="190" t="s">
        <v>274</v>
      </c>
      <c r="I660" s="190" t="s">
        <v>271</v>
      </c>
      <c r="J660" s="190" t="s">
        <v>271</v>
      </c>
      <c r="K660" s="190" t="s">
        <v>275</v>
      </c>
      <c r="L660" s="190" t="s">
        <v>276</v>
      </c>
      <c r="M660" s="190" t="s">
        <v>277</v>
      </c>
      <c r="N660" s="190" t="s">
        <v>278</v>
      </c>
      <c r="O660" s="190" t="s">
        <v>59</v>
      </c>
      <c r="P660" s="190" t="s">
        <v>271</v>
      </c>
      <c r="Q660" s="190" t="s">
        <v>271</v>
      </c>
      <c r="R660" s="190" t="s">
        <v>279</v>
      </c>
      <c r="S660" s="191">
        <v>3264.1</v>
      </c>
    </row>
    <row r="661" spans="1:19" x14ac:dyDescent="0.25">
      <c r="A661" s="190" t="s">
        <v>1169</v>
      </c>
      <c r="B661" s="190" t="s">
        <v>1167</v>
      </c>
      <c r="C661" s="191">
        <v>580.70000000000005</v>
      </c>
      <c r="D661" s="190" t="s">
        <v>270</v>
      </c>
      <c r="E661" s="190" t="s">
        <v>271</v>
      </c>
      <c r="F661" s="190" t="s">
        <v>272</v>
      </c>
      <c r="G661" s="190" t="s">
        <v>1170</v>
      </c>
      <c r="H661" s="190" t="s">
        <v>274</v>
      </c>
      <c r="I661" s="190" t="s">
        <v>271</v>
      </c>
      <c r="J661" s="190" t="s">
        <v>271</v>
      </c>
      <c r="K661" s="190" t="s">
        <v>275</v>
      </c>
      <c r="L661" s="190" t="s">
        <v>276</v>
      </c>
      <c r="M661" s="190" t="s">
        <v>277</v>
      </c>
      <c r="N661" s="190" t="s">
        <v>278</v>
      </c>
      <c r="O661" s="190" t="s">
        <v>59</v>
      </c>
      <c r="P661" s="190" t="s">
        <v>271</v>
      </c>
      <c r="Q661" s="190" t="s">
        <v>271</v>
      </c>
      <c r="R661" s="190" t="s">
        <v>279</v>
      </c>
      <c r="S661" s="191">
        <v>553.04999999999995</v>
      </c>
    </row>
    <row r="662" spans="1:19" x14ac:dyDescent="0.25">
      <c r="A662" s="190" t="s">
        <v>1171</v>
      </c>
      <c r="B662" s="190" t="s">
        <v>1172</v>
      </c>
      <c r="C662" s="191">
        <v>14175.61</v>
      </c>
      <c r="D662" s="190" t="s">
        <v>270</v>
      </c>
      <c r="E662" s="190" t="s">
        <v>271</v>
      </c>
      <c r="F662" s="190" t="s">
        <v>272</v>
      </c>
      <c r="G662" s="190" t="s">
        <v>273</v>
      </c>
      <c r="H662" s="190" t="s">
        <v>274</v>
      </c>
      <c r="I662" s="190" t="s">
        <v>271</v>
      </c>
      <c r="J662" s="190" t="s">
        <v>271</v>
      </c>
      <c r="K662" s="190" t="s">
        <v>275</v>
      </c>
      <c r="L662" s="190" t="s">
        <v>276</v>
      </c>
      <c r="M662" s="190" t="s">
        <v>277</v>
      </c>
      <c r="N662" s="190" t="s">
        <v>278</v>
      </c>
      <c r="O662" s="190" t="s">
        <v>59</v>
      </c>
      <c r="P662" s="190" t="s">
        <v>271</v>
      </c>
      <c r="Q662" s="190" t="s">
        <v>271</v>
      </c>
      <c r="R662" s="190" t="s">
        <v>279</v>
      </c>
      <c r="S662" s="191">
        <v>8905.74</v>
      </c>
    </row>
    <row r="663" spans="1:19" x14ac:dyDescent="0.25">
      <c r="A663" s="190" t="s">
        <v>1173</v>
      </c>
      <c r="B663" s="190" t="s">
        <v>1172</v>
      </c>
      <c r="C663" s="191">
        <v>3427.31</v>
      </c>
      <c r="D663" s="190" t="s">
        <v>270</v>
      </c>
      <c r="E663" s="190" t="s">
        <v>271</v>
      </c>
      <c r="F663" s="190" t="s">
        <v>272</v>
      </c>
      <c r="G663" s="190" t="s">
        <v>273</v>
      </c>
      <c r="H663" s="190" t="s">
        <v>274</v>
      </c>
      <c r="I663" s="190" t="s">
        <v>271</v>
      </c>
      <c r="J663" s="190" t="s">
        <v>271</v>
      </c>
      <c r="K663" s="190" t="s">
        <v>275</v>
      </c>
      <c r="L663" s="190" t="s">
        <v>276</v>
      </c>
      <c r="M663" s="190" t="s">
        <v>277</v>
      </c>
      <c r="N663" s="190" t="s">
        <v>278</v>
      </c>
      <c r="O663" s="190" t="s">
        <v>59</v>
      </c>
      <c r="P663" s="190" t="s">
        <v>271</v>
      </c>
      <c r="Q663" s="190" t="s">
        <v>271</v>
      </c>
      <c r="R663" s="190" t="s">
        <v>279</v>
      </c>
      <c r="S663" s="191">
        <v>3264.1</v>
      </c>
    </row>
    <row r="664" spans="1:19" x14ac:dyDescent="0.25">
      <c r="A664" s="190" t="s">
        <v>1174</v>
      </c>
      <c r="B664" s="190" t="s">
        <v>1175</v>
      </c>
      <c r="C664" s="191">
        <v>12742.47</v>
      </c>
      <c r="D664" s="190" t="s">
        <v>270</v>
      </c>
      <c r="E664" s="190" t="s">
        <v>271</v>
      </c>
      <c r="F664" s="190" t="s">
        <v>272</v>
      </c>
      <c r="G664" s="190" t="s">
        <v>273</v>
      </c>
      <c r="H664" s="190" t="s">
        <v>274</v>
      </c>
      <c r="I664" s="190" t="s">
        <v>271</v>
      </c>
      <c r="J664" s="190" t="s">
        <v>271</v>
      </c>
      <c r="K664" s="190" t="s">
        <v>275</v>
      </c>
      <c r="L664" s="190" t="s">
        <v>276</v>
      </c>
      <c r="M664" s="190" t="s">
        <v>277</v>
      </c>
      <c r="N664" s="190" t="s">
        <v>278</v>
      </c>
      <c r="O664" s="190" t="s">
        <v>59</v>
      </c>
      <c r="P664" s="190" t="s">
        <v>271</v>
      </c>
      <c r="Q664" s="190" t="s">
        <v>271</v>
      </c>
      <c r="R664" s="190" t="s">
        <v>279</v>
      </c>
      <c r="S664" s="191">
        <v>10911.01</v>
      </c>
    </row>
    <row r="665" spans="1:19" x14ac:dyDescent="0.25">
      <c r="A665" s="190" t="s">
        <v>1176</v>
      </c>
      <c r="B665" s="190" t="s">
        <v>1175</v>
      </c>
      <c r="C665" s="191">
        <v>1006.74</v>
      </c>
      <c r="D665" s="190" t="s">
        <v>270</v>
      </c>
      <c r="E665" s="190" t="s">
        <v>271</v>
      </c>
      <c r="F665" s="190" t="s">
        <v>272</v>
      </c>
      <c r="G665" s="190" t="s">
        <v>273</v>
      </c>
      <c r="H665" s="190" t="s">
        <v>274</v>
      </c>
      <c r="I665" s="190" t="s">
        <v>271</v>
      </c>
      <c r="J665" s="190" t="s">
        <v>271</v>
      </c>
      <c r="K665" s="190" t="s">
        <v>275</v>
      </c>
      <c r="L665" s="190" t="s">
        <v>276</v>
      </c>
      <c r="M665" s="190" t="s">
        <v>277</v>
      </c>
      <c r="N665" s="190" t="s">
        <v>278</v>
      </c>
      <c r="O665" s="190" t="s">
        <v>59</v>
      </c>
      <c r="P665" s="190" t="s">
        <v>271</v>
      </c>
      <c r="Q665" s="190" t="s">
        <v>271</v>
      </c>
      <c r="R665" s="190" t="s">
        <v>279</v>
      </c>
      <c r="S665" s="191">
        <v>958.8</v>
      </c>
    </row>
    <row r="666" spans="1:19" x14ac:dyDescent="0.25">
      <c r="A666" s="190" t="s">
        <v>1177</v>
      </c>
      <c r="B666" s="190" t="s">
        <v>1175</v>
      </c>
      <c r="C666" s="191">
        <v>525.25</v>
      </c>
      <c r="D666" s="190" t="s">
        <v>270</v>
      </c>
      <c r="E666" s="190" t="s">
        <v>271</v>
      </c>
      <c r="F666" s="190" t="s">
        <v>272</v>
      </c>
      <c r="G666" s="190" t="s">
        <v>1178</v>
      </c>
      <c r="H666" s="190" t="s">
        <v>274</v>
      </c>
      <c r="I666" s="190" t="s">
        <v>271</v>
      </c>
      <c r="J666" s="190" t="s">
        <v>271</v>
      </c>
      <c r="K666" s="190" t="s">
        <v>275</v>
      </c>
      <c r="L666" s="190" t="s">
        <v>316</v>
      </c>
      <c r="M666" s="190" t="s">
        <v>277</v>
      </c>
      <c r="N666" s="190" t="s">
        <v>317</v>
      </c>
      <c r="O666" s="190" t="s">
        <v>173</v>
      </c>
      <c r="P666" s="190" t="s">
        <v>271</v>
      </c>
      <c r="Q666" s="190" t="s">
        <v>271</v>
      </c>
      <c r="R666" s="190" t="s">
        <v>279</v>
      </c>
      <c r="S666" s="191">
        <v>500.24</v>
      </c>
    </row>
    <row r="667" spans="1:19" x14ac:dyDescent="0.25">
      <c r="A667" s="190" t="s">
        <v>1179</v>
      </c>
      <c r="B667" s="190" t="s">
        <v>1180</v>
      </c>
      <c r="C667" s="191">
        <v>14919.82</v>
      </c>
      <c r="D667" s="190" t="s">
        <v>270</v>
      </c>
      <c r="E667" s="190" t="s">
        <v>271</v>
      </c>
      <c r="F667" s="190" t="s">
        <v>272</v>
      </c>
      <c r="G667" s="190" t="s">
        <v>273</v>
      </c>
      <c r="H667" s="190" t="s">
        <v>274</v>
      </c>
      <c r="I667" s="190" t="s">
        <v>271</v>
      </c>
      <c r="J667" s="190" t="s">
        <v>271</v>
      </c>
      <c r="K667" s="190" t="s">
        <v>275</v>
      </c>
      <c r="L667" s="190" t="s">
        <v>276</v>
      </c>
      <c r="M667" s="190" t="s">
        <v>277</v>
      </c>
      <c r="N667" s="190" t="s">
        <v>278</v>
      </c>
      <c r="O667" s="190" t="s">
        <v>59</v>
      </c>
      <c r="P667" s="190" t="s">
        <v>271</v>
      </c>
      <c r="Q667" s="190" t="s">
        <v>271</v>
      </c>
      <c r="R667" s="190" t="s">
        <v>279</v>
      </c>
      <c r="S667" s="191">
        <v>12771.14</v>
      </c>
    </row>
    <row r="668" spans="1:19" x14ac:dyDescent="0.25">
      <c r="A668" s="190" t="s">
        <v>1181</v>
      </c>
      <c r="B668" s="190" t="s">
        <v>1180</v>
      </c>
      <c r="C668" s="191">
        <v>1006.74</v>
      </c>
      <c r="D668" s="190" t="s">
        <v>270</v>
      </c>
      <c r="E668" s="190" t="s">
        <v>271</v>
      </c>
      <c r="F668" s="190" t="s">
        <v>272</v>
      </c>
      <c r="G668" s="190" t="s">
        <v>273</v>
      </c>
      <c r="H668" s="190" t="s">
        <v>274</v>
      </c>
      <c r="I668" s="190" t="s">
        <v>271</v>
      </c>
      <c r="J668" s="190" t="s">
        <v>271</v>
      </c>
      <c r="K668" s="190" t="s">
        <v>275</v>
      </c>
      <c r="L668" s="190" t="s">
        <v>276</v>
      </c>
      <c r="M668" s="190" t="s">
        <v>277</v>
      </c>
      <c r="N668" s="190" t="s">
        <v>278</v>
      </c>
      <c r="O668" s="190" t="s">
        <v>59</v>
      </c>
      <c r="P668" s="190" t="s">
        <v>271</v>
      </c>
      <c r="Q668" s="190" t="s">
        <v>271</v>
      </c>
      <c r="R668" s="190" t="s">
        <v>279</v>
      </c>
      <c r="S668" s="191">
        <v>958.8</v>
      </c>
    </row>
    <row r="669" spans="1:19" x14ac:dyDescent="0.25">
      <c r="A669" s="190" t="s">
        <v>1182</v>
      </c>
      <c r="B669" s="190" t="s">
        <v>1183</v>
      </c>
      <c r="C669" s="191">
        <v>13801.87</v>
      </c>
      <c r="D669" s="190" t="s">
        <v>270</v>
      </c>
      <c r="E669" s="190" t="s">
        <v>271</v>
      </c>
      <c r="F669" s="190" t="s">
        <v>272</v>
      </c>
      <c r="G669" s="190" t="s">
        <v>273</v>
      </c>
      <c r="H669" s="190" t="s">
        <v>274</v>
      </c>
      <c r="I669" s="190" t="s">
        <v>271</v>
      </c>
      <c r="J669" s="190" t="s">
        <v>271</v>
      </c>
      <c r="K669" s="190" t="s">
        <v>275</v>
      </c>
      <c r="L669" s="190" t="s">
        <v>276</v>
      </c>
      <c r="M669" s="190" t="s">
        <v>277</v>
      </c>
      <c r="N669" s="190" t="s">
        <v>278</v>
      </c>
      <c r="O669" s="190" t="s">
        <v>59</v>
      </c>
      <c r="P669" s="190" t="s">
        <v>271</v>
      </c>
      <c r="Q669" s="190" t="s">
        <v>271</v>
      </c>
      <c r="R669" s="190" t="s">
        <v>279</v>
      </c>
      <c r="S669" s="191">
        <v>11331.27</v>
      </c>
    </row>
    <row r="670" spans="1:19" x14ac:dyDescent="0.25">
      <c r="A670" s="190" t="s">
        <v>1184</v>
      </c>
      <c r="B670" s="190" t="s">
        <v>1183</v>
      </c>
      <c r="C670" s="191">
        <v>1006.74</v>
      </c>
      <c r="D670" s="190" t="s">
        <v>270</v>
      </c>
      <c r="E670" s="190" t="s">
        <v>271</v>
      </c>
      <c r="F670" s="190" t="s">
        <v>272</v>
      </c>
      <c r="G670" s="190" t="s">
        <v>273</v>
      </c>
      <c r="H670" s="190" t="s">
        <v>274</v>
      </c>
      <c r="I670" s="190" t="s">
        <v>271</v>
      </c>
      <c r="J670" s="190" t="s">
        <v>271</v>
      </c>
      <c r="K670" s="190" t="s">
        <v>275</v>
      </c>
      <c r="L670" s="190" t="s">
        <v>276</v>
      </c>
      <c r="M670" s="190" t="s">
        <v>277</v>
      </c>
      <c r="N670" s="190" t="s">
        <v>278</v>
      </c>
      <c r="O670" s="190" t="s">
        <v>59</v>
      </c>
      <c r="P670" s="190" t="s">
        <v>271</v>
      </c>
      <c r="Q670" s="190" t="s">
        <v>271</v>
      </c>
      <c r="R670" s="190" t="s">
        <v>279</v>
      </c>
      <c r="S670" s="191">
        <v>958.8</v>
      </c>
    </row>
    <row r="671" spans="1:19" x14ac:dyDescent="0.25">
      <c r="A671" s="190" t="s">
        <v>1185</v>
      </c>
      <c r="B671" s="190" t="s">
        <v>1186</v>
      </c>
      <c r="C671" s="191">
        <v>29095.53</v>
      </c>
      <c r="D671" s="190" t="s">
        <v>270</v>
      </c>
      <c r="E671" s="190" t="s">
        <v>271</v>
      </c>
      <c r="F671" s="190" t="s">
        <v>272</v>
      </c>
      <c r="G671" s="190" t="s">
        <v>273</v>
      </c>
      <c r="H671" s="190" t="s">
        <v>274</v>
      </c>
      <c r="I671" s="190" t="s">
        <v>271</v>
      </c>
      <c r="J671" s="190" t="s">
        <v>271</v>
      </c>
      <c r="K671" s="190" t="s">
        <v>275</v>
      </c>
      <c r="L671" s="190" t="s">
        <v>276</v>
      </c>
      <c r="M671" s="190" t="s">
        <v>277</v>
      </c>
      <c r="N671" s="190" t="s">
        <v>278</v>
      </c>
      <c r="O671" s="190" t="s">
        <v>59</v>
      </c>
      <c r="P671" s="190" t="s">
        <v>271</v>
      </c>
      <c r="Q671" s="190" t="s">
        <v>271</v>
      </c>
      <c r="R671" s="190" t="s">
        <v>279</v>
      </c>
      <c r="S671" s="191">
        <v>26540.35</v>
      </c>
    </row>
    <row r="672" spans="1:19" x14ac:dyDescent="0.25">
      <c r="A672" s="190" t="s">
        <v>1187</v>
      </c>
      <c r="B672" s="190" t="s">
        <v>1186</v>
      </c>
      <c r="C672" s="191">
        <v>3427.31</v>
      </c>
      <c r="D672" s="190" t="s">
        <v>270</v>
      </c>
      <c r="E672" s="190" t="s">
        <v>271</v>
      </c>
      <c r="F672" s="190" t="s">
        <v>272</v>
      </c>
      <c r="G672" s="190" t="s">
        <v>273</v>
      </c>
      <c r="H672" s="190" t="s">
        <v>274</v>
      </c>
      <c r="I672" s="190" t="s">
        <v>271</v>
      </c>
      <c r="J672" s="190" t="s">
        <v>271</v>
      </c>
      <c r="K672" s="190" t="s">
        <v>275</v>
      </c>
      <c r="L672" s="190" t="s">
        <v>276</v>
      </c>
      <c r="M672" s="190" t="s">
        <v>277</v>
      </c>
      <c r="N672" s="190" t="s">
        <v>278</v>
      </c>
      <c r="O672" s="190" t="s">
        <v>59</v>
      </c>
      <c r="P672" s="190" t="s">
        <v>271</v>
      </c>
      <c r="Q672" s="190" t="s">
        <v>271</v>
      </c>
      <c r="R672" s="190" t="s">
        <v>279</v>
      </c>
      <c r="S672" s="191">
        <v>3264.1</v>
      </c>
    </row>
    <row r="673" spans="1:19" x14ac:dyDescent="0.25">
      <c r="A673" s="190" t="s">
        <v>1188</v>
      </c>
      <c r="B673" s="190" t="s">
        <v>1189</v>
      </c>
      <c r="C673" s="191">
        <v>13330.14</v>
      </c>
      <c r="D673" s="190" t="s">
        <v>270</v>
      </c>
      <c r="E673" s="190" t="s">
        <v>271</v>
      </c>
      <c r="F673" s="190" t="s">
        <v>272</v>
      </c>
      <c r="G673" s="190" t="s">
        <v>273</v>
      </c>
      <c r="H673" s="190" t="s">
        <v>274</v>
      </c>
      <c r="I673" s="190" t="s">
        <v>271</v>
      </c>
      <c r="J673" s="190" t="s">
        <v>271</v>
      </c>
      <c r="K673" s="190" t="s">
        <v>275</v>
      </c>
      <c r="L673" s="190" t="s">
        <v>276</v>
      </c>
      <c r="M673" s="190" t="s">
        <v>277</v>
      </c>
      <c r="N673" s="190" t="s">
        <v>278</v>
      </c>
      <c r="O673" s="190" t="s">
        <v>59</v>
      </c>
      <c r="P673" s="190" t="s">
        <v>271</v>
      </c>
      <c r="Q673" s="190" t="s">
        <v>271</v>
      </c>
      <c r="R673" s="190" t="s">
        <v>279</v>
      </c>
      <c r="S673" s="191">
        <v>12695.37</v>
      </c>
    </row>
    <row r="674" spans="1:19" x14ac:dyDescent="0.25">
      <c r="A674" s="190" t="s">
        <v>1190</v>
      </c>
      <c r="B674" s="190" t="s">
        <v>1189</v>
      </c>
      <c r="C674" s="191">
        <v>5087.57</v>
      </c>
      <c r="D674" s="190" t="s">
        <v>270</v>
      </c>
      <c r="E674" s="190" t="s">
        <v>271</v>
      </c>
      <c r="F674" s="190" t="s">
        <v>272</v>
      </c>
      <c r="G674" s="190" t="s">
        <v>273</v>
      </c>
      <c r="H674" s="190" t="s">
        <v>274</v>
      </c>
      <c r="I674" s="190" t="s">
        <v>271</v>
      </c>
      <c r="J674" s="190" t="s">
        <v>271</v>
      </c>
      <c r="K674" s="190" t="s">
        <v>275</v>
      </c>
      <c r="L674" s="190" t="s">
        <v>276</v>
      </c>
      <c r="M674" s="190" t="s">
        <v>277</v>
      </c>
      <c r="N674" s="190" t="s">
        <v>278</v>
      </c>
      <c r="O674" s="190" t="s">
        <v>59</v>
      </c>
      <c r="P674" s="190" t="s">
        <v>271</v>
      </c>
      <c r="Q674" s="190" t="s">
        <v>271</v>
      </c>
      <c r="R674" s="190" t="s">
        <v>279</v>
      </c>
      <c r="S674" s="191">
        <v>4845.3</v>
      </c>
    </row>
    <row r="675" spans="1:19" x14ac:dyDescent="0.25">
      <c r="A675" s="190" t="s">
        <v>1191</v>
      </c>
      <c r="B675" s="190" t="s">
        <v>1189</v>
      </c>
      <c r="C675" s="191">
        <v>722.22</v>
      </c>
      <c r="D675" s="190" t="s">
        <v>270</v>
      </c>
      <c r="E675" s="190" t="s">
        <v>271</v>
      </c>
      <c r="F675" s="190" t="s">
        <v>272</v>
      </c>
      <c r="G675" s="190" t="s">
        <v>1192</v>
      </c>
      <c r="H675" s="190" t="s">
        <v>274</v>
      </c>
      <c r="I675" s="190" t="s">
        <v>271</v>
      </c>
      <c r="J675" s="190" t="s">
        <v>271</v>
      </c>
      <c r="K675" s="190" t="s">
        <v>275</v>
      </c>
      <c r="L675" s="190" t="s">
        <v>276</v>
      </c>
      <c r="M675" s="190" t="s">
        <v>277</v>
      </c>
      <c r="N675" s="190" t="s">
        <v>278</v>
      </c>
      <c r="O675" s="190" t="s">
        <v>59</v>
      </c>
      <c r="P675" s="190" t="s">
        <v>271</v>
      </c>
      <c r="Q675" s="190" t="s">
        <v>271</v>
      </c>
      <c r="R675" s="190" t="s">
        <v>279</v>
      </c>
      <c r="S675" s="191">
        <v>687.83</v>
      </c>
    </row>
    <row r="676" spans="1:19" x14ac:dyDescent="0.25">
      <c r="A676" s="190" t="s">
        <v>1193</v>
      </c>
      <c r="B676" s="190" t="s">
        <v>1189</v>
      </c>
      <c r="C676" s="191">
        <v>518.45000000000005</v>
      </c>
      <c r="D676" s="190" t="s">
        <v>270</v>
      </c>
      <c r="E676" s="190" t="s">
        <v>271</v>
      </c>
      <c r="F676" s="190" t="s">
        <v>272</v>
      </c>
      <c r="G676" s="190" t="s">
        <v>273</v>
      </c>
      <c r="H676" s="190" t="s">
        <v>274</v>
      </c>
      <c r="I676" s="190" t="s">
        <v>271</v>
      </c>
      <c r="J676" s="190" t="s">
        <v>271</v>
      </c>
      <c r="K676" s="190" t="s">
        <v>275</v>
      </c>
      <c r="L676" s="190" t="s">
        <v>276</v>
      </c>
      <c r="M676" s="190" t="s">
        <v>277</v>
      </c>
      <c r="N676" s="190" t="s">
        <v>278</v>
      </c>
      <c r="O676" s="190" t="s">
        <v>59</v>
      </c>
      <c r="P676" s="190" t="s">
        <v>271</v>
      </c>
      <c r="Q676" s="190" t="s">
        <v>271</v>
      </c>
      <c r="R676" s="190" t="s">
        <v>279</v>
      </c>
      <c r="S676" s="191">
        <v>493.76</v>
      </c>
    </row>
    <row r="677" spans="1:19" x14ac:dyDescent="0.25">
      <c r="A677" s="190" t="s">
        <v>1194</v>
      </c>
      <c r="B677" s="190" t="s">
        <v>1195</v>
      </c>
      <c r="C677" s="191">
        <v>12792.27</v>
      </c>
      <c r="D677" s="190" t="s">
        <v>270</v>
      </c>
      <c r="E677" s="190" t="s">
        <v>271</v>
      </c>
      <c r="F677" s="190" t="s">
        <v>272</v>
      </c>
      <c r="G677" s="190" t="s">
        <v>273</v>
      </c>
      <c r="H677" s="190" t="s">
        <v>274</v>
      </c>
      <c r="I677" s="190" t="s">
        <v>271</v>
      </c>
      <c r="J677" s="190" t="s">
        <v>271</v>
      </c>
      <c r="K677" s="190" t="s">
        <v>275</v>
      </c>
      <c r="L677" s="190" t="s">
        <v>276</v>
      </c>
      <c r="M677" s="190" t="s">
        <v>277</v>
      </c>
      <c r="N677" s="190" t="s">
        <v>278</v>
      </c>
      <c r="O677" s="190" t="s">
        <v>59</v>
      </c>
      <c r="P677" s="190" t="s">
        <v>271</v>
      </c>
      <c r="Q677" s="190" t="s">
        <v>271</v>
      </c>
      <c r="R677" s="190" t="s">
        <v>279</v>
      </c>
      <c r="S677" s="191">
        <v>8437.2099999999991</v>
      </c>
    </row>
    <row r="678" spans="1:19" x14ac:dyDescent="0.25">
      <c r="A678" s="190" t="s">
        <v>1196</v>
      </c>
      <c r="B678" s="190" t="s">
        <v>1195</v>
      </c>
      <c r="C678" s="191">
        <v>6222.99</v>
      </c>
      <c r="D678" s="190" t="s">
        <v>270</v>
      </c>
      <c r="E678" s="190" t="s">
        <v>271</v>
      </c>
      <c r="F678" s="190" t="s">
        <v>272</v>
      </c>
      <c r="G678" s="190" t="s">
        <v>273</v>
      </c>
      <c r="H678" s="190" t="s">
        <v>274</v>
      </c>
      <c r="I678" s="190" t="s">
        <v>271</v>
      </c>
      <c r="J678" s="190" t="s">
        <v>271</v>
      </c>
      <c r="K678" s="190" t="s">
        <v>275</v>
      </c>
      <c r="L678" s="190" t="s">
        <v>276</v>
      </c>
      <c r="M678" s="190" t="s">
        <v>277</v>
      </c>
      <c r="N678" s="190" t="s">
        <v>278</v>
      </c>
      <c r="O678" s="190" t="s">
        <v>59</v>
      </c>
      <c r="P678" s="190" t="s">
        <v>271</v>
      </c>
      <c r="Q678" s="190" t="s">
        <v>271</v>
      </c>
      <c r="R678" s="190" t="s">
        <v>279</v>
      </c>
      <c r="S678" s="191">
        <v>5926.66</v>
      </c>
    </row>
    <row r="679" spans="1:19" x14ac:dyDescent="0.25">
      <c r="A679" s="190" t="s">
        <v>1197</v>
      </c>
      <c r="B679" s="190" t="s">
        <v>1195</v>
      </c>
      <c r="C679" s="191">
        <v>407.59</v>
      </c>
      <c r="D679" s="190" t="s">
        <v>270</v>
      </c>
      <c r="E679" s="190" t="s">
        <v>271</v>
      </c>
      <c r="F679" s="190" t="s">
        <v>272</v>
      </c>
      <c r="G679" s="190" t="s">
        <v>1198</v>
      </c>
      <c r="H679" s="190" t="s">
        <v>274</v>
      </c>
      <c r="I679" s="190" t="s">
        <v>271</v>
      </c>
      <c r="J679" s="190" t="s">
        <v>271</v>
      </c>
      <c r="K679" s="190" t="s">
        <v>275</v>
      </c>
      <c r="L679" s="190" t="s">
        <v>316</v>
      </c>
      <c r="M679" s="190" t="s">
        <v>277</v>
      </c>
      <c r="N679" s="190" t="s">
        <v>317</v>
      </c>
      <c r="O679" s="190" t="s">
        <v>173</v>
      </c>
      <c r="P679" s="190" t="s">
        <v>271</v>
      </c>
      <c r="Q679" s="190" t="s">
        <v>271</v>
      </c>
      <c r="R679" s="190" t="s">
        <v>279</v>
      </c>
      <c r="S679" s="191">
        <v>388.18</v>
      </c>
    </row>
    <row r="680" spans="1:19" x14ac:dyDescent="0.25">
      <c r="A680" s="190" t="s">
        <v>1199</v>
      </c>
      <c r="B680" s="190" t="s">
        <v>1195</v>
      </c>
      <c r="C680" s="191">
        <v>525.25</v>
      </c>
      <c r="D680" s="190" t="s">
        <v>270</v>
      </c>
      <c r="E680" s="190" t="s">
        <v>271</v>
      </c>
      <c r="F680" s="190" t="s">
        <v>272</v>
      </c>
      <c r="G680" s="190" t="s">
        <v>1200</v>
      </c>
      <c r="H680" s="190" t="s">
        <v>274</v>
      </c>
      <c r="I680" s="190" t="s">
        <v>271</v>
      </c>
      <c r="J680" s="190" t="s">
        <v>271</v>
      </c>
      <c r="K680" s="190" t="s">
        <v>275</v>
      </c>
      <c r="L680" s="190" t="s">
        <v>276</v>
      </c>
      <c r="M680" s="190" t="s">
        <v>277</v>
      </c>
      <c r="N680" s="190" t="s">
        <v>278</v>
      </c>
      <c r="O680" s="190" t="s">
        <v>59</v>
      </c>
      <c r="P680" s="190" t="s">
        <v>271</v>
      </c>
      <c r="Q680" s="190" t="s">
        <v>271</v>
      </c>
      <c r="R680" s="190" t="s">
        <v>279</v>
      </c>
      <c r="S680" s="191">
        <v>500.24</v>
      </c>
    </row>
    <row r="681" spans="1:19" x14ac:dyDescent="0.25">
      <c r="A681" s="190" t="s">
        <v>1201</v>
      </c>
      <c r="B681" s="190" t="s">
        <v>1202</v>
      </c>
      <c r="C681" s="191">
        <v>13038.65</v>
      </c>
      <c r="D681" s="190" t="s">
        <v>270</v>
      </c>
      <c r="E681" s="190" t="s">
        <v>271</v>
      </c>
      <c r="F681" s="190" t="s">
        <v>272</v>
      </c>
      <c r="G681" s="190" t="s">
        <v>273</v>
      </c>
      <c r="H681" s="190" t="s">
        <v>274</v>
      </c>
      <c r="I681" s="190" t="s">
        <v>271</v>
      </c>
      <c r="J681" s="190" t="s">
        <v>271</v>
      </c>
      <c r="K681" s="190" t="s">
        <v>275</v>
      </c>
      <c r="L681" s="190" t="s">
        <v>276</v>
      </c>
      <c r="M681" s="190" t="s">
        <v>277</v>
      </c>
      <c r="N681" s="190" t="s">
        <v>278</v>
      </c>
      <c r="O681" s="190" t="s">
        <v>59</v>
      </c>
      <c r="P681" s="190" t="s">
        <v>271</v>
      </c>
      <c r="Q681" s="190" t="s">
        <v>271</v>
      </c>
      <c r="R681" s="190" t="s">
        <v>279</v>
      </c>
      <c r="S681" s="191">
        <v>11417.29</v>
      </c>
    </row>
    <row r="682" spans="1:19" x14ac:dyDescent="0.25">
      <c r="A682" s="190" t="s">
        <v>1203</v>
      </c>
      <c r="B682" s="190" t="s">
        <v>1202</v>
      </c>
      <c r="C682" s="191">
        <v>6222.99</v>
      </c>
      <c r="D682" s="190" t="s">
        <v>270</v>
      </c>
      <c r="E682" s="190" t="s">
        <v>271</v>
      </c>
      <c r="F682" s="190" t="s">
        <v>272</v>
      </c>
      <c r="G682" s="190" t="s">
        <v>273</v>
      </c>
      <c r="H682" s="190" t="s">
        <v>274</v>
      </c>
      <c r="I682" s="190" t="s">
        <v>271</v>
      </c>
      <c r="J682" s="190" t="s">
        <v>271</v>
      </c>
      <c r="K682" s="190" t="s">
        <v>275</v>
      </c>
      <c r="L682" s="190" t="s">
        <v>276</v>
      </c>
      <c r="M682" s="190" t="s">
        <v>277</v>
      </c>
      <c r="N682" s="190" t="s">
        <v>278</v>
      </c>
      <c r="O682" s="190" t="s">
        <v>59</v>
      </c>
      <c r="P682" s="190" t="s">
        <v>271</v>
      </c>
      <c r="Q682" s="190" t="s">
        <v>271</v>
      </c>
      <c r="R682" s="190" t="s">
        <v>279</v>
      </c>
      <c r="S682" s="191">
        <v>5926.66</v>
      </c>
    </row>
    <row r="683" spans="1:19" x14ac:dyDescent="0.25">
      <c r="A683" s="190" t="s">
        <v>1204</v>
      </c>
      <c r="B683" s="190" t="s">
        <v>1205</v>
      </c>
      <c r="C683" s="191">
        <v>14478.58</v>
      </c>
      <c r="D683" s="190" t="s">
        <v>270</v>
      </c>
      <c r="E683" s="190" t="s">
        <v>271</v>
      </c>
      <c r="F683" s="190" t="s">
        <v>272</v>
      </c>
      <c r="G683" s="190" t="s">
        <v>273</v>
      </c>
      <c r="H683" s="190" t="s">
        <v>274</v>
      </c>
      <c r="I683" s="190" t="s">
        <v>271</v>
      </c>
      <c r="J683" s="190" t="s">
        <v>271</v>
      </c>
      <c r="K683" s="190" t="s">
        <v>275</v>
      </c>
      <c r="L683" s="190" t="s">
        <v>276</v>
      </c>
      <c r="M683" s="190" t="s">
        <v>277</v>
      </c>
      <c r="N683" s="190" t="s">
        <v>278</v>
      </c>
      <c r="O683" s="190" t="s">
        <v>59</v>
      </c>
      <c r="P683" s="190" t="s">
        <v>271</v>
      </c>
      <c r="Q683" s="190" t="s">
        <v>271</v>
      </c>
      <c r="R683" s="190" t="s">
        <v>279</v>
      </c>
      <c r="S683" s="191">
        <v>13038.76</v>
      </c>
    </row>
    <row r="684" spans="1:19" x14ac:dyDescent="0.25">
      <c r="A684" s="190" t="s">
        <v>1206</v>
      </c>
      <c r="B684" s="190" t="s">
        <v>1205</v>
      </c>
      <c r="C684" s="191">
        <v>1006.74</v>
      </c>
      <c r="D684" s="190" t="s">
        <v>270</v>
      </c>
      <c r="E684" s="190" t="s">
        <v>271</v>
      </c>
      <c r="F684" s="190" t="s">
        <v>272</v>
      </c>
      <c r="G684" s="190" t="s">
        <v>273</v>
      </c>
      <c r="H684" s="190" t="s">
        <v>274</v>
      </c>
      <c r="I684" s="190" t="s">
        <v>271</v>
      </c>
      <c r="J684" s="190" t="s">
        <v>271</v>
      </c>
      <c r="K684" s="190" t="s">
        <v>275</v>
      </c>
      <c r="L684" s="190" t="s">
        <v>276</v>
      </c>
      <c r="M684" s="190" t="s">
        <v>277</v>
      </c>
      <c r="N684" s="190" t="s">
        <v>278</v>
      </c>
      <c r="O684" s="190" t="s">
        <v>59</v>
      </c>
      <c r="P684" s="190" t="s">
        <v>271</v>
      </c>
      <c r="Q684" s="190" t="s">
        <v>271</v>
      </c>
      <c r="R684" s="190" t="s">
        <v>279</v>
      </c>
      <c r="S684" s="191">
        <v>958.8</v>
      </c>
    </row>
    <row r="685" spans="1:19" x14ac:dyDescent="0.25">
      <c r="A685" s="190" t="s">
        <v>1207</v>
      </c>
      <c r="B685" s="190" t="s">
        <v>1202</v>
      </c>
      <c r="C685" s="191">
        <v>124.51</v>
      </c>
      <c r="D685" s="190" t="s">
        <v>270</v>
      </c>
      <c r="E685" s="190" t="s">
        <v>271</v>
      </c>
      <c r="F685" s="190" t="s">
        <v>272</v>
      </c>
      <c r="G685" s="190" t="s">
        <v>1208</v>
      </c>
      <c r="H685" s="190" t="s">
        <v>274</v>
      </c>
      <c r="I685" s="190" t="s">
        <v>271</v>
      </c>
      <c r="J685" s="190" t="s">
        <v>271</v>
      </c>
      <c r="K685" s="190" t="s">
        <v>275</v>
      </c>
      <c r="L685" s="190" t="s">
        <v>316</v>
      </c>
      <c r="M685" s="190" t="s">
        <v>277</v>
      </c>
      <c r="N685" s="190" t="s">
        <v>317</v>
      </c>
      <c r="O685" s="190" t="s">
        <v>173</v>
      </c>
      <c r="P685" s="190" t="s">
        <v>271</v>
      </c>
      <c r="Q685" s="190" t="s">
        <v>271</v>
      </c>
      <c r="R685" s="190" t="s">
        <v>279</v>
      </c>
      <c r="S685" s="191">
        <v>118.58</v>
      </c>
    </row>
    <row r="686" spans="1:19" x14ac:dyDescent="0.25">
      <c r="A686" s="190" t="s">
        <v>1209</v>
      </c>
      <c r="B686" s="190" t="s">
        <v>1202</v>
      </c>
      <c r="C686" s="191">
        <v>124.51</v>
      </c>
      <c r="D686" s="190" t="s">
        <v>270</v>
      </c>
      <c r="E686" s="190" t="s">
        <v>271</v>
      </c>
      <c r="F686" s="190" t="s">
        <v>272</v>
      </c>
      <c r="G686" s="190" t="s">
        <v>1210</v>
      </c>
      <c r="H686" s="190" t="s">
        <v>274</v>
      </c>
      <c r="I686" s="190" t="s">
        <v>271</v>
      </c>
      <c r="J686" s="190" t="s">
        <v>271</v>
      </c>
      <c r="K686" s="190" t="s">
        <v>275</v>
      </c>
      <c r="L686" s="190" t="s">
        <v>276</v>
      </c>
      <c r="M686" s="190" t="s">
        <v>277</v>
      </c>
      <c r="N686" s="190" t="s">
        <v>278</v>
      </c>
      <c r="O686" s="190" t="s">
        <v>59</v>
      </c>
      <c r="P686" s="190" t="s">
        <v>271</v>
      </c>
      <c r="Q686" s="190" t="s">
        <v>271</v>
      </c>
      <c r="R686" s="190" t="s">
        <v>279</v>
      </c>
      <c r="S686" s="191">
        <v>118.58</v>
      </c>
    </row>
    <row r="687" spans="1:19" x14ac:dyDescent="0.25">
      <c r="A687" s="190" t="s">
        <v>1211</v>
      </c>
      <c r="B687" s="190" t="s">
        <v>1212</v>
      </c>
      <c r="C687" s="191">
        <v>13690.69</v>
      </c>
      <c r="D687" s="190" t="s">
        <v>270</v>
      </c>
      <c r="E687" s="190" t="s">
        <v>271</v>
      </c>
      <c r="F687" s="190" t="s">
        <v>272</v>
      </c>
      <c r="G687" s="190" t="s">
        <v>273</v>
      </c>
      <c r="H687" s="190" t="s">
        <v>274</v>
      </c>
      <c r="I687" s="190" t="s">
        <v>271</v>
      </c>
      <c r="J687" s="190" t="s">
        <v>271</v>
      </c>
      <c r="K687" s="190" t="s">
        <v>275</v>
      </c>
      <c r="L687" s="190" t="s">
        <v>276</v>
      </c>
      <c r="M687" s="190" t="s">
        <v>277</v>
      </c>
      <c r="N687" s="190" t="s">
        <v>278</v>
      </c>
      <c r="O687" s="190" t="s">
        <v>59</v>
      </c>
      <c r="P687" s="190" t="s">
        <v>271</v>
      </c>
      <c r="Q687" s="190" t="s">
        <v>271</v>
      </c>
      <c r="R687" s="190" t="s">
        <v>279</v>
      </c>
      <c r="S687" s="191">
        <v>12038.28</v>
      </c>
    </row>
    <row r="688" spans="1:19" x14ac:dyDescent="0.25">
      <c r="A688" s="190" t="s">
        <v>1213</v>
      </c>
      <c r="B688" s="190" t="s">
        <v>1212</v>
      </c>
      <c r="C688" s="191">
        <v>1006.74</v>
      </c>
      <c r="D688" s="190" t="s">
        <v>270</v>
      </c>
      <c r="E688" s="190" t="s">
        <v>271</v>
      </c>
      <c r="F688" s="190" t="s">
        <v>272</v>
      </c>
      <c r="G688" s="190" t="s">
        <v>273</v>
      </c>
      <c r="H688" s="190" t="s">
        <v>274</v>
      </c>
      <c r="I688" s="190" t="s">
        <v>271</v>
      </c>
      <c r="J688" s="190" t="s">
        <v>271</v>
      </c>
      <c r="K688" s="190" t="s">
        <v>275</v>
      </c>
      <c r="L688" s="190" t="s">
        <v>276</v>
      </c>
      <c r="M688" s="190" t="s">
        <v>277</v>
      </c>
      <c r="N688" s="190" t="s">
        <v>278</v>
      </c>
      <c r="O688" s="190" t="s">
        <v>59</v>
      </c>
      <c r="P688" s="190" t="s">
        <v>271</v>
      </c>
      <c r="Q688" s="190" t="s">
        <v>271</v>
      </c>
      <c r="R688" s="190" t="s">
        <v>279</v>
      </c>
      <c r="S688" s="191">
        <v>958.8</v>
      </c>
    </row>
    <row r="689" spans="1:19" x14ac:dyDescent="0.25">
      <c r="A689" s="190" t="s">
        <v>1214</v>
      </c>
      <c r="B689" s="190" t="s">
        <v>1215</v>
      </c>
      <c r="C689" s="191">
        <v>12685.05</v>
      </c>
      <c r="D689" s="190" t="s">
        <v>270</v>
      </c>
      <c r="E689" s="190" t="s">
        <v>271</v>
      </c>
      <c r="F689" s="190" t="s">
        <v>272</v>
      </c>
      <c r="G689" s="190" t="s">
        <v>273</v>
      </c>
      <c r="H689" s="190" t="s">
        <v>274</v>
      </c>
      <c r="I689" s="190" t="s">
        <v>271</v>
      </c>
      <c r="J689" s="190" t="s">
        <v>271</v>
      </c>
      <c r="K689" s="190" t="s">
        <v>275</v>
      </c>
      <c r="L689" s="190" t="s">
        <v>276</v>
      </c>
      <c r="M689" s="190" t="s">
        <v>277</v>
      </c>
      <c r="N689" s="190" t="s">
        <v>278</v>
      </c>
      <c r="O689" s="190" t="s">
        <v>59</v>
      </c>
      <c r="P689" s="190" t="s">
        <v>271</v>
      </c>
      <c r="Q689" s="190" t="s">
        <v>271</v>
      </c>
      <c r="R689" s="190" t="s">
        <v>279</v>
      </c>
      <c r="S689" s="191">
        <v>12081</v>
      </c>
    </row>
    <row r="690" spans="1:19" x14ac:dyDescent="0.25">
      <c r="A690" s="190" t="s">
        <v>1216</v>
      </c>
      <c r="B690" s="190" t="s">
        <v>1215</v>
      </c>
      <c r="C690" s="191">
        <v>1006.74</v>
      </c>
      <c r="D690" s="190" t="s">
        <v>270</v>
      </c>
      <c r="E690" s="190" t="s">
        <v>271</v>
      </c>
      <c r="F690" s="190" t="s">
        <v>272</v>
      </c>
      <c r="G690" s="190" t="s">
        <v>273</v>
      </c>
      <c r="H690" s="190" t="s">
        <v>274</v>
      </c>
      <c r="I690" s="190" t="s">
        <v>271</v>
      </c>
      <c r="J690" s="190" t="s">
        <v>271</v>
      </c>
      <c r="K690" s="190" t="s">
        <v>275</v>
      </c>
      <c r="L690" s="190" t="s">
        <v>276</v>
      </c>
      <c r="M690" s="190" t="s">
        <v>277</v>
      </c>
      <c r="N690" s="190" t="s">
        <v>278</v>
      </c>
      <c r="O690" s="190" t="s">
        <v>59</v>
      </c>
      <c r="P690" s="190" t="s">
        <v>271</v>
      </c>
      <c r="Q690" s="190" t="s">
        <v>271</v>
      </c>
      <c r="R690" s="190" t="s">
        <v>279</v>
      </c>
      <c r="S690" s="191">
        <v>958.8</v>
      </c>
    </row>
    <row r="691" spans="1:19" x14ac:dyDescent="0.25">
      <c r="A691" s="190" t="s">
        <v>1217</v>
      </c>
      <c r="B691" s="190" t="s">
        <v>419</v>
      </c>
      <c r="C691" s="191">
        <v>27703.25</v>
      </c>
      <c r="D691" s="190" t="s">
        <v>270</v>
      </c>
      <c r="E691" s="190" t="s">
        <v>271</v>
      </c>
      <c r="F691" s="190" t="s">
        <v>272</v>
      </c>
      <c r="G691" s="190" t="s">
        <v>273</v>
      </c>
      <c r="H691" s="190" t="s">
        <v>274</v>
      </c>
      <c r="I691" s="190" t="s">
        <v>271</v>
      </c>
      <c r="J691" s="190" t="s">
        <v>271</v>
      </c>
      <c r="K691" s="190" t="s">
        <v>275</v>
      </c>
      <c r="L691" s="190" t="s">
        <v>276</v>
      </c>
      <c r="M691" s="190" t="s">
        <v>277</v>
      </c>
      <c r="N691" s="190" t="s">
        <v>278</v>
      </c>
      <c r="O691" s="190" t="s">
        <v>59</v>
      </c>
      <c r="P691" s="190" t="s">
        <v>271</v>
      </c>
      <c r="Q691" s="190" t="s">
        <v>271</v>
      </c>
      <c r="R691" s="190" t="s">
        <v>279</v>
      </c>
      <c r="S691" s="191">
        <v>25039.73</v>
      </c>
    </row>
    <row r="692" spans="1:19" x14ac:dyDescent="0.25">
      <c r="A692" s="190" t="s">
        <v>1218</v>
      </c>
      <c r="B692" s="190" t="s">
        <v>419</v>
      </c>
      <c r="C692" s="191">
        <v>6222.99</v>
      </c>
      <c r="D692" s="190" t="s">
        <v>270</v>
      </c>
      <c r="E692" s="190" t="s">
        <v>271</v>
      </c>
      <c r="F692" s="190" t="s">
        <v>272</v>
      </c>
      <c r="G692" s="190" t="s">
        <v>273</v>
      </c>
      <c r="H692" s="190" t="s">
        <v>274</v>
      </c>
      <c r="I692" s="190" t="s">
        <v>271</v>
      </c>
      <c r="J692" s="190" t="s">
        <v>271</v>
      </c>
      <c r="K692" s="190" t="s">
        <v>275</v>
      </c>
      <c r="L692" s="190" t="s">
        <v>276</v>
      </c>
      <c r="M692" s="190" t="s">
        <v>277</v>
      </c>
      <c r="N692" s="190" t="s">
        <v>278</v>
      </c>
      <c r="O692" s="190" t="s">
        <v>59</v>
      </c>
      <c r="P692" s="190" t="s">
        <v>271</v>
      </c>
      <c r="Q692" s="190" t="s">
        <v>271</v>
      </c>
      <c r="R692" s="190" t="s">
        <v>279</v>
      </c>
      <c r="S692" s="191">
        <v>5926.66</v>
      </c>
    </row>
    <row r="693" spans="1:19" x14ac:dyDescent="0.25">
      <c r="A693" s="190" t="s">
        <v>1219</v>
      </c>
      <c r="B693" s="190" t="s">
        <v>1220</v>
      </c>
      <c r="C693" s="191">
        <v>14520.64</v>
      </c>
      <c r="D693" s="190" t="s">
        <v>270</v>
      </c>
      <c r="E693" s="190" t="s">
        <v>271</v>
      </c>
      <c r="F693" s="190" t="s">
        <v>272</v>
      </c>
      <c r="G693" s="190" t="s">
        <v>273</v>
      </c>
      <c r="H693" s="190" t="s">
        <v>274</v>
      </c>
      <c r="I693" s="190" t="s">
        <v>271</v>
      </c>
      <c r="J693" s="190" t="s">
        <v>271</v>
      </c>
      <c r="K693" s="190" t="s">
        <v>275</v>
      </c>
      <c r="L693" s="190" t="s">
        <v>276</v>
      </c>
      <c r="M693" s="190" t="s">
        <v>277</v>
      </c>
      <c r="N693" s="190" t="s">
        <v>278</v>
      </c>
      <c r="O693" s="190" t="s">
        <v>59</v>
      </c>
      <c r="P693" s="190" t="s">
        <v>271</v>
      </c>
      <c r="Q693" s="190" t="s">
        <v>271</v>
      </c>
      <c r="R693" s="190" t="s">
        <v>279</v>
      </c>
      <c r="S693" s="191">
        <v>11379.76</v>
      </c>
    </row>
    <row r="694" spans="1:19" x14ac:dyDescent="0.25">
      <c r="A694" s="190" t="s">
        <v>1221</v>
      </c>
      <c r="B694" s="190" t="s">
        <v>1220</v>
      </c>
      <c r="C694" s="191">
        <v>6390.78</v>
      </c>
      <c r="D694" s="190" t="s">
        <v>270</v>
      </c>
      <c r="E694" s="190" t="s">
        <v>271</v>
      </c>
      <c r="F694" s="190" t="s">
        <v>272</v>
      </c>
      <c r="G694" s="190" t="s">
        <v>273</v>
      </c>
      <c r="H694" s="190" t="s">
        <v>274</v>
      </c>
      <c r="I694" s="190" t="s">
        <v>271</v>
      </c>
      <c r="J694" s="190" t="s">
        <v>271</v>
      </c>
      <c r="K694" s="190" t="s">
        <v>275</v>
      </c>
      <c r="L694" s="190" t="s">
        <v>276</v>
      </c>
      <c r="M694" s="190" t="s">
        <v>277</v>
      </c>
      <c r="N694" s="190" t="s">
        <v>278</v>
      </c>
      <c r="O694" s="190" t="s">
        <v>59</v>
      </c>
      <c r="P694" s="190" t="s">
        <v>271</v>
      </c>
      <c r="Q694" s="190" t="s">
        <v>271</v>
      </c>
      <c r="R694" s="190" t="s">
        <v>279</v>
      </c>
      <c r="S694" s="191">
        <v>6086.46</v>
      </c>
    </row>
    <row r="695" spans="1:19" x14ac:dyDescent="0.25">
      <c r="A695" s="190" t="s">
        <v>1222</v>
      </c>
      <c r="B695" s="190" t="s">
        <v>1220</v>
      </c>
      <c r="C695" s="191">
        <v>65.66</v>
      </c>
      <c r="D695" s="190" t="s">
        <v>270</v>
      </c>
      <c r="E695" s="190" t="s">
        <v>271</v>
      </c>
      <c r="F695" s="190" t="s">
        <v>272</v>
      </c>
      <c r="G695" s="190" t="s">
        <v>1223</v>
      </c>
      <c r="H695" s="190" t="s">
        <v>274</v>
      </c>
      <c r="I695" s="190" t="s">
        <v>271</v>
      </c>
      <c r="J695" s="190" t="s">
        <v>271</v>
      </c>
      <c r="K695" s="190" t="s">
        <v>275</v>
      </c>
      <c r="L695" s="190" t="s">
        <v>316</v>
      </c>
      <c r="M695" s="190" t="s">
        <v>277</v>
      </c>
      <c r="N695" s="190" t="s">
        <v>317</v>
      </c>
      <c r="O695" s="190" t="s">
        <v>173</v>
      </c>
      <c r="P695" s="190" t="s">
        <v>271</v>
      </c>
      <c r="Q695" s="190" t="s">
        <v>271</v>
      </c>
      <c r="R695" s="190" t="s">
        <v>279</v>
      </c>
      <c r="S695" s="191">
        <v>62.53</v>
      </c>
    </row>
    <row r="696" spans="1:19" x14ac:dyDescent="0.25">
      <c r="A696" s="190" t="s">
        <v>1224</v>
      </c>
      <c r="B696" s="190" t="s">
        <v>413</v>
      </c>
      <c r="C696" s="191">
        <v>12301.06</v>
      </c>
      <c r="D696" s="190" t="s">
        <v>270</v>
      </c>
      <c r="E696" s="190" t="s">
        <v>271</v>
      </c>
      <c r="F696" s="190" t="s">
        <v>272</v>
      </c>
      <c r="G696" s="190" t="s">
        <v>273</v>
      </c>
      <c r="H696" s="190" t="s">
        <v>274</v>
      </c>
      <c r="I696" s="190" t="s">
        <v>271</v>
      </c>
      <c r="J696" s="190" t="s">
        <v>271</v>
      </c>
      <c r="K696" s="190" t="s">
        <v>275</v>
      </c>
      <c r="L696" s="190" t="s">
        <v>276</v>
      </c>
      <c r="M696" s="190" t="s">
        <v>277</v>
      </c>
      <c r="N696" s="190" t="s">
        <v>278</v>
      </c>
      <c r="O696" s="190" t="s">
        <v>59</v>
      </c>
      <c r="P696" s="190" t="s">
        <v>271</v>
      </c>
      <c r="Q696" s="190" t="s">
        <v>271</v>
      </c>
      <c r="R696" s="190" t="s">
        <v>279</v>
      </c>
      <c r="S696" s="191">
        <v>9487.75</v>
      </c>
    </row>
    <row r="697" spans="1:19" x14ac:dyDescent="0.25">
      <c r="A697" s="190" t="s">
        <v>1225</v>
      </c>
      <c r="B697" s="190" t="s">
        <v>413</v>
      </c>
      <c r="C697" s="191">
        <v>6222.99</v>
      </c>
      <c r="D697" s="190" t="s">
        <v>270</v>
      </c>
      <c r="E697" s="190" t="s">
        <v>271</v>
      </c>
      <c r="F697" s="190" t="s">
        <v>272</v>
      </c>
      <c r="G697" s="190" t="s">
        <v>273</v>
      </c>
      <c r="H697" s="190" t="s">
        <v>274</v>
      </c>
      <c r="I697" s="190" t="s">
        <v>271</v>
      </c>
      <c r="J697" s="190" t="s">
        <v>271</v>
      </c>
      <c r="K697" s="190" t="s">
        <v>275</v>
      </c>
      <c r="L697" s="190" t="s">
        <v>276</v>
      </c>
      <c r="M697" s="190" t="s">
        <v>277</v>
      </c>
      <c r="N697" s="190" t="s">
        <v>278</v>
      </c>
      <c r="O697" s="190" t="s">
        <v>59</v>
      </c>
      <c r="P697" s="190" t="s">
        <v>271</v>
      </c>
      <c r="Q697" s="190" t="s">
        <v>271</v>
      </c>
      <c r="R697" s="190" t="s">
        <v>279</v>
      </c>
      <c r="S697" s="191">
        <v>5926.66</v>
      </c>
    </row>
    <row r="698" spans="1:19" x14ac:dyDescent="0.25">
      <c r="A698" s="190" t="s">
        <v>1226</v>
      </c>
      <c r="B698" s="190" t="s">
        <v>413</v>
      </c>
      <c r="C698" s="191">
        <v>1043.73</v>
      </c>
      <c r="D698" s="190" t="s">
        <v>270</v>
      </c>
      <c r="E698" s="190" t="s">
        <v>271</v>
      </c>
      <c r="F698" s="190" t="s">
        <v>272</v>
      </c>
      <c r="G698" s="190" t="s">
        <v>1227</v>
      </c>
      <c r="H698" s="190" t="s">
        <v>274</v>
      </c>
      <c r="I698" s="190" t="s">
        <v>271</v>
      </c>
      <c r="J698" s="190" t="s">
        <v>271</v>
      </c>
      <c r="K698" s="190" t="s">
        <v>275</v>
      </c>
      <c r="L698" s="190" t="s">
        <v>276</v>
      </c>
      <c r="M698" s="190" t="s">
        <v>277</v>
      </c>
      <c r="N698" s="190" t="s">
        <v>278</v>
      </c>
      <c r="O698" s="190" t="s">
        <v>59</v>
      </c>
      <c r="P698" s="190" t="s">
        <v>271</v>
      </c>
      <c r="Q698" s="190" t="s">
        <v>271</v>
      </c>
      <c r="R698" s="190" t="s">
        <v>279</v>
      </c>
      <c r="S698" s="191">
        <v>994.03</v>
      </c>
    </row>
    <row r="699" spans="1:19" x14ac:dyDescent="0.25">
      <c r="A699" s="190" t="s">
        <v>1228</v>
      </c>
      <c r="B699" s="190" t="s">
        <v>1229</v>
      </c>
      <c r="C699" s="191">
        <v>14746.32</v>
      </c>
      <c r="D699" s="190" t="s">
        <v>270</v>
      </c>
      <c r="E699" s="190" t="s">
        <v>271</v>
      </c>
      <c r="F699" s="190" t="s">
        <v>272</v>
      </c>
      <c r="G699" s="190" t="s">
        <v>273</v>
      </c>
      <c r="H699" s="190" t="s">
        <v>274</v>
      </c>
      <c r="I699" s="190" t="s">
        <v>271</v>
      </c>
      <c r="J699" s="190" t="s">
        <v>271</v>
      </c>
      <c r="K699" s="190" t="s">
        <v>275</v>
      </c>
      <c r="L699" s="190" t="s">
        <v>276</v>
      </c>
      <c r="M699" s="190" t="s">
        <v>277</v>
      </c>
      <c r="N699" s="190" t="s">
        <v>278</v>
      </c>
      <c r="O699" s="190" t="s">
        <v>59</v>
      </c>
      <c r="P699" s="190" t="s">
        <v>271</v>
      </c>
      <c r="Q699" s="190" t="s">
        <v>271</v>
      </c>
      <c r="R699" s="190" t="s">
        <v>279</v>
      </c>
      <c r="S699" s="191">
        <v>10826.03</v>
      </c>
    </row>
    <row r="700" spans="1:19" x14ac:dyDescent="0.25">
      <c r="A700" s="190" t="s">
        <v>1230</v>
      </c>
      <c r="B700" s="190" t="s">
        <v>1229</v>
      </c>
      <c r="C700" s="191">
        <v>6222.99</v>
      </c>
      <c r="D700" s="190" t="s">
        <v>270</v>
      </c>
      <c r="E700" s="190" t="s">
        <v>271</v>
      </c>
      <c r="F700" s="190" t="s">
        <v>272</v>
      </c>
      <c r="G700" s="190" t="s">
        <v>273</v>
      </c>
      <c r="H700" s="190" t="s">
        <v>274</v>
      </c>
      <c r="I700" s="190" t="s">
        <v>271</v>
      </c>
      <c r="J700" s="190" t="s">
        <v>271</v>
      </c>
      <c r="K700" s="190" t="s">
        <v>275</v>
      </c>
      <c r="L700" s="190" t="s">
        <v>276</v>
      </c>
      <c r="M700" s="190" t="s">
        <v>277</v>
      </c>
      <c r="N700" s="190" t="s">
        <v>278</v>
      </c>
      <c r="O700" s="190" t="s">
        <v>59</v>
      </c>
      <c r="P700" s="190" t="s">
        <v>271</v>
      </c>
      <c r="Q700" s="190" t="s">
        <v>271</v>
      </c>
      <c r="R700" s="190" t="s">
        <v>279</v>
      </c>
      <c r="S700" s="191">
        <v>5926.66</v>
      </c>
    </row>
    <row r="701" spans="1:19" x14ac:dyDescent="0.25">
      <c r="A701" s="190" t="s">
        <v>1231</v>
      </c>
      <c r="B701" s="190" t="s">
        <v>1229</v>
      </c>
      <c r="C701" s="191">
        <v>65.66</v>
      </c>
      <c r="D701" s="190" t="s">
        <v>270</v>
      </c>
      <c r="E701" s="190" t="s">
        <v>271</v>
      </c>
      <c r="F701" s="190" t="s">
        <v>272</v>
      </c>
      <c r="G701" s="190" t="s">
        <v>1232</v>
      </c>
      <c r="H701" s="190" t="s">
        <v>274</v>
      </c>
      <c r="I701" s="190" t="s">
        <v>271</v>
      </c>
      <c r="J701" s="190" t="s">
        <v>271</v>
      </c>
      <c r="K701" s="190" t="s">
        <v>275</v>
      </c>
      <c r="L701" s="190" t="s">
        <v>276</v>
      </c>
      <c r="M701" s="190" t="s">
        <v>277</v>
      </c>
      <c r="N701" s="190" t="s">
        <v>278</v>
      </c>
      <c r="O701" s="190" t="s">
        <v>59</v>
      </c>
      <c r="P701" s="190" t="s">
        <v>271</v>
      </c>
      <c r="Q701" s="190" t="s">
        <v>271</v>
      </c>
      <c r="R701" s="190" t="s">
        <v>279</v>
      </c>
      <c r="S701" s="191">
        <v>62.53</v>
      </c>
    </row>
    <row r="702" spans="1:19" x14ac:dyDescent="0.25">
      <c r="A702" s="190" t="s">
        <v>1233</v>
      </c>
      <c r="B702" s="190" t="s">
        <v>1234</v>
      </c>
      <c r="C702" s="191">
        <v>11595.56</v>
      </c>
      <c r="D702" s="190" t="s">
        <v>270</v>
      </c>
      <c r="E702" s="190" t="s">
        <v>271</v>
      </c>
      <c r="F702" s="190" t="s">
        <v>272</v>
      </c>
      <c r="G702" s="190" t="s">
        <v>273</v>
      </c>
      <c r="H702" s="190" t="s">
        <v>274</v>
      </c>
      <c r="I702" s="190" t="s">
        <v>271</v>
      </c>
      <c r="J702" s="190" t="s">
        <v>271</v>
      </c>
      <c r="K702" s="190" t="s">
        <v>275</v>
      </c>
      <c r="L702" s="190" t="s">
        <v>276</v>
      </c>
      <c r="M702" s="190" t="s">
        <v>277</v>
      </c>
      <c r="N702" s="190" t="s">
        <v>278</v>
      </c>
      <c r="O702" s="190" t="s">
        <v>59</v>
      </c>
      <c r="P702" s="190" t="s">
        <v>271</v>
      </c>
      <c r="Q702" s="190" t="s">
        <v>271</v>
      </c>
      <c r="R702" s="190" t="s">
        <v>279</v>
      </c>
      <c r="S702" s="191">
        <v>10176.23</v>
      </c>
    </row>
    <row r="703" spans="1:19" x14ac:dyDescent="0.25">
      <c r="A703" s="190" t="s">
        <v>1235</v>
      </c>
      <c r="B703" s="190" t="s">
        <v>1234</v>
      </c>
      <c r="C703" s="191">
        <v>1006.74</v>
      </c>
      <c r="D703" s="190" t="s">
        <v>270</v>
      </c>
      <c r="E703" s="190" t="s">
        <v>271</v>
      </c>
      <c r="F703" s="190" t="s">
        <v>272</v>
      </c>
      <c r="G703" s="190" t="s">
        <v>273</v>
      </c>
      <c r="H703" s="190" t="s">
        <v>274</v>
      </c>
      <c r="I703" s="190" t="s">
        <v>271</v>
      </c>
      <c r="J703" s="190" t="s">
        <v>271</v>
      </c>
      <c r="K703" s="190" t="s">
        <v>275</v>
      </c>
      <c r="L703" s="190" t="s">
        <v>276</v>
      </c>
      <c r="M703" s="190" t="s">
        <v>277</v>
      </c>
      <c r="N703" s="190" t="s">
        <v>278</v>
      </c>
      <c r="O703" s="190" t="s">
        <v>59</v>
      </c>
      <c r="P703" s="190" t="s">
        <v>271</v>
      </c>
      <c r="Q703" s="190" t="s">
        <v>271</v>
      </c>
      <c r="R703" s="190" t="s">
        <v>279</v>
      </c>
      <c r="S703" s="191">
        <v>958.8</v>
      </c>
    </row>
    <row r="704" spans="1:19" x14ac:dyDescent="0.25">
      <c r="A704" s="190" t="s">
        <v>1236</v>
      </c>
      <c r="B704" s="190" t="s">
        <v>1234</v>
      </c>
      <c r="C704" s="191">
        <v>1289.32</v>
      </c>
      <c r="D704" s="190" t="s">
        <v>270</v>
      </c>
      <c r="E704" s="190" t="s">
        <v>271</v>
      </c>
      <c r="F704" s="190" t="s">
        <v>272</v>
      </c>
      <c r="G704" s="190" t="s">
        <v>1237</v>
      </c>
      <c r="H704" s="190" t="s">
        <v>274</v>
      </c>
      <c r="I704" s="190" t="s">
        <v>271</v>
      </c>
      <c r="J704" s="190" t="s">
        <v>271</v>
      </c>
      <c r="K704" s="190" t="s">
        <v>275</v>
      </c>
      <c r="L704" s="190" t="s">
        <v>276</v>
      </c>
      <c r="M704" s="190" t="s">
        <v>277</v>
      </c>
      <c r="N704" s="190" t="s">
        <v>278</v>
      </c>
      <c r="O704" s="190" t="s">
        <v>59</v>
      </c>
      <c r="P704" s="190" t="s">
        <v>271</v>
      </c>
      <c r="Q704" s="190" t="s">
        <v>271</v>
      </c>
      <c r="R704" s="190" t="s">
        <v>279</v>
      </c>
      <c r="S704" s="191">
        <v>1227.92</v>
      </c>
    </row>
    <row r="705" spans="1:19" x14ac:dyDescent="0.25">
      <c r="A705" s="190" t="s">
        <v>1238</v>
      </c>
      <c r="B705" s="190" t="s">
        <v>422</v>
      </c>
      <c r="C705" s="191">
        <v>14183.19</v>
      </c>
      <c r="D705" s="190" t="s">
        <v>270</v>
      </c>
      <c r="E705" s="190" t="s">
        <v>271</v>
      </c>
      <c r="F705" s="190" t="s">
        <v>272</v>
      </c>
      <c r="G705" s="190" t="s">
        <v>273</v>
      </c>
      <c r="H705" s="190" t="s">
        <v>274</v>
      </c>
      <c r="I705" s="190" t="s">
        <v>271</v>
      </c>
      <c r="J705" s="190" t="s">
        <v>271</v>
      </c>
      <c r="K705" s="190" t="s">
        <v>275</v>
      </c>
      <c r="L705" s="190" t="s">
        <v>276</v>
      </c>
      <c r="M705" s="190" t="s">
        <v>277</v>
      </c>
      <c r="N705" s="190" t="s">
        <v>278</v>
      </c>
      <c r="O705" s="190" t="s">
        <v>59</v>
      </c>
      <c r="P705" s="190" t="s">
        <v>271</v>
      </c>
      <c r="Q705" s="190" t="s">
        <v>271</v>
      </c>
      <c r="R705" s="190" t="s">
        <v>279</v>
      </c>
      <c r="S705" s="191">
        <v>12412.5</v>
      </c>
    </row>
    <row r="706" spans="1:19" x14ac:dyDescent="0.25">
      <c r="A706" s="190" t="s">
        <v>1239</v>
      </c>
      <c r="B706" s="190" t="s">
        <v>422</v>
      </c>
      <c r="C706" s="191">
        <v>1006.74</v>
      </c>
      <c r="D706" s="190" t="s">
        <v>270</v>
      </c>
      <c r="E706" s="190" t="s">
        <v>271</v>
      </c>
      <c r="F706" s="190" t="s">
        <v>272</v>
      </c>
      <c r="G706" s="190" t="s">
        <v>273</v>
      </c>
      <c r="H706" s="190" t="s">
        <v>274</v>
      </c>
      <c r="I706" s="190" t="s">
        <v>271</v>
      </c>
      <c r="J706" s="190" t="s">
        <v>271</v>
      </c>
      <c r="K706" s="190" t="s">
        <v>275</v>
      </c>
      <c r="L706" s="190" t="s">
        <v>276</v>
      </c>
      <c r="M706" s="190" t="s">
        <v>277</v>
      </c>
      <c r="N706" s="190" t="s">
        <v>278</v>
      </c>
      <c r="O706" s="190" t="s">
        <v>59</v>
      </c>
      <c r="P706" s="190" t="s">
        <v>271</v>
      </c>
      <c r="Q706" s="190" t="s">
        <v>271</v>
      </c>
      <c r="R706" s="190" t="s">
        <v>279</v>
      </c>
      <c r="S706" s="191">
        <v>958.8</v>
      </c>
    </row>
    <row r="707" spans="1:19" x14ac:dyDescent="0.25">
      <c r="A707" s="190" t="s">
        <v>1240</v>
      </c>
      <c r="B707" s="190" t="s">
        <v>1241</v>
      </c>
      <c r="C707" s="191">
        <v>15113.72</v>
      </c>
      <c r="D707" s="190" t="s">
        <v>270</v>
      </c>
      <c r="E707" s="190" t="s">
        <v>271</v>
      </c>
      <c r="F707" s="190" t="s">
        <v>272</v>
      </c>
      <c r="G707" s="190" t="s">
        <v>273</v>
      </c>
      <c r="H707" s="190" t="s">
        <v>274</v>
      </c>
      <c r="I707" s="190" t="s">
        <v>271</v>
      </c>
      <c r="J707" s="190" t="s">
        <v>271</v>
      </c>
      <c r="K707" s="190" t="s">
        <v>275</v>
      </c>
      <c r="L707" s="190" t="s">
        <v>276</v>
      </c>
      <c r="M707" s="190" t="s">
        <v>277</v>
      </c>
      <c r="N707" s="190" t="s">
        <v>278</v>
      </c>
      <c r="O707" s="190" t="s">
        <v>59</v>
      </c>
      <c r="P707" s="190" t="s">
        <v>271</v>
      </c>
      <c r="Q707" s="190" t="s">
        <v>271</v>
      </c>
      <c r="R707" s="190" t="s">
        <v>279</v>
      </c>
      <c r="S707" s="191">
        <v>13284.68</v>
      </c>
    </row>
    <row r="708" spans="1:19" x14ac:dyDescent="0.25">
      <c r="A708" s="190" t="s">
        <v>1242</v>
      </c>
      <c r="B708" s="190" t="s">
        <v>1241</v>
      </c>
      <c r="C708" s="191">
        <v>1006.74</v>
      </c>
      <c r="D708" s="190" t="s">
        <v>270</v>
      </c>
      <c r="E708" s="190" t="s">
        <v>271</v>
      </c>
      <c r="F708" s="190" t="s">
        <v>272</v>
      </c>
      <c r="G708" s="190" t="s">
        <v>273</v>
      </c>
      <c r="H708" s="190" t="s">
        <v>274</v>
      </c>
      <c r="I708" s="190" t="s">
        <v>271</v>
      </c>
      <c r="J708" s="190" t="s">
        <v>271</v>
      </c>
      <c r="K708" s="190" t="s">
        <v>275</v>
      </c>
      <c r="L708" s="190" t="s">
        <v>276</v>
      </c>
      <c r="M708" s="190" t="s">
        <v>277</v>
      </c>
      <c r="N708" s="190" t="s">
        <v>278</v>
      </c>
      <c r="O708" s="190" t="s">
        <v>59</v>
      </c>
      <c r="P708" s="190" t="s">
        <v>271</v>
      </c>
      <c r="Q708" s="190" t="s">
        <v>271</v>
      </c>
      <c r="R708" s="190" t="s">
        <v>279</v>
      </c>
      <c r="S708" s="191">
        <v>958.8</v>
      </c>
    </row>
    <row r="709" spans="1:19" x14ac:dyDescent="0.25">
      <c r="A709" s="190" t="s">
        <v>1243</v>
      </c>
      <c r="B709" s="190" t="s">
        <v>1241</v>
      </c>
      <c r="C709" s="191">
        <v>218.44</v>
      </c>
      <c r="D709" s="190" t="s">
        <v>270</v>
      </c>
      <c r="E709" s="190" t="s">
        <v>271</v>
      </c>
      <c r="F709" s="190" t="s">
        <v>272</v>
      </c>
      <c r="G709" s="190" t="s">
        <v>1244</v>
      </c>
      <c r="H709" s="190" t="s">
        <v>274</v>
      </c>
      <c r="I709" s="190" t="s">
        <v>271</v>
      </c>
      <c r="J709" s="190" t="s">
        <v>271</v>
      </c>
      <c r="K709" s="190" t="s">
        <v>275</v>
      </c>
      <c r="L709" s="190" t="s">
        <v>276</v>
      </c>
      <c r="M709" s="190" t="s">
        <v>277</v>
      </c>
      <c r="N709" s="190" t="s">
        <v>278</v>
      </c>
      <c r="O709" s="190" t="s">
        <v>59</v>
      </c>
      <c r="P709" s="190" t="s">
        <v>271</v>
      </c>
      <c r="Q709" s="190" t="s">
        <v>271</v>
      </c>
      <c r="R709" s="190" t="s">
        <v>279</v>
      </c>
      <c r="S709" s="191">
        <v>208.04</v>
      </c>
    </row>
    <row r="710" spans="1:19" x14ac:dyDescent="0.25">
      <c r="A710" s="190" t="s">
        <v>1245</v>
      </c>
      <c r="B710" s="190" t="s">
        <v>416</v>
      </c>
      <c r="C710" s="191">
        <v>28448.37</v>
      </c>
      <c r="D710" s="190" t="s">
        <v>270</v>
      </c>
      <c r="E710" s="190" t="s">
        <v>271</v>
      </c>
      <c r="F710" s="190" t="s">
        <v>272</v>
      </c>
      <c r="G710" s="190" t="s">
        <v>273</v>
      </c>
      <c r="H710" s="190" t="s">
        <v>274</v>
      </c>
      <c r="I710" s="190" t="s">
        <v>271</v>
      </c>
      <c r="J710" s="190" t="s">
        <v>271</v>
      </c>
      <c r="K710" s="190" t="s">
        <v>275</v>
      </c>
      <c r="L710" s="190" t="s">
        <v>276</v>
      </c>
      <c r="M710" s="190" t="s">
        <v>277</v>
      </c>
      <c r="N710" s="190" t="s">
        <v>278</v>
      </c>
      <c r="O710" s="190" t="s">
        <v>59</v>
      </c>
      <c r="P710" s="190" t="s">
        <v>271</v>
      </c>
      <c r="Q710" s="190" t="s">
        <v>271</v>
      </c>
      <c r="R710" s="190" t="s">
        <v>279</v>
      </c>
      <c r="S710" s="191">
        <v>24858.51</v>
      </c>
    </row>
    <row r="711" spans="1:19" x14ac:dyDescent="0.25">
      <c r="A711" s="190" t="s">
        <v>1246</v>
      </c>
      <c r="B711" s="190" t="s">
        <v>416</v>
      </c>
      <c r="C711" s="191">
        <v>6222.99</v>
      </c>
      <c r="D711" s="190" t="s">
        <v>270</v>
      </c>
      <c r="E711" s="190" t="s">
        <v>271</v>
      </c>
      <c r="F711" s="190" t="s">
        <v>272</v>
      </c>
      <c r="G711" s="190" t="s">
        <v>273</v>
      </c>
      <c r="H711" s="190" t="s">
        <v>274</v>
      </c>
      <c r="I711" s="190" t="s">
        <v>271</v>
      </c>
      <c r="J711" s="190" t="s">
        <v>271</v>
      </c>
      <c r="K711" s="190" t="s">
        <v>275</v>
      </c>
      <c r="L711" s="190" t="s">
        <v>276</v>
      </c>
      <c r="M711" s="190" t="s">
        <v>277</v>
      </c>
      <c r="N711" s="190" t="s">
        <v>278</v>
      </c>
      <c r="O711" s="190" t="s">
        <v>59</v>
      </c>
      <c r="P711" s="190" t="s">
        <v>271</v>
      </c>
      <c r="Q711" s="190" t="s">
        <v>271</v>
      </c>
      <c r="R711" s="190" t="s">
        <v>279</v>
      </c>
      <c r="S711" s="191">
        <v>5926.66</v>
      </c>
    </row>
    <row r="712" spans="1:19" x14ac:dyDescent="0.25">
      <c r="A712" s="190" t="s">
        <v>1247</v>
      </c>
      <c r="B712" s="190" t="s">
        <v>1172</v>
      </c>
      <c r="C712" s="191">
        <v>207.9</v>
      </c>
      <c r="D712" s="190" t="s">
        <v>270</v>
      </c>
      <c r="E712" s="190" t="s">
        <v>271</v>
      </c>
      <c r="F712" s="190" t="s">
        <v>272</v>
      </c>
      <c r="G712" s="190" t="s">
        <v>1248</v>
      </c>
      <c r="H712" s="190" t="s">
        <v>274</v>
      </c>
      <c r="I712" s="190" t="s">
        <v>271</v>
      </c>
      <c r="J712" s="190" t="s">
        <v>271</v>
      </c>
      <c r="K712" s="190" t="s">
        <v>275</v>
      </c>
      <c r="L712" s="190" t="s">
        <v>295</v>
      </c>
      <c r="M712" s="190" t="s">
        <v>277</v>
      </c>
      <c r="N712" s="190" t="s">
        <v>296</v>
      </c>
      <c r="O712" s="190" t="s">
        <v>203</v>
      </c>
      <c r="P712" s="190" t="s">
        <v>271</v>
      </c>
      <c r="Q712" s="190" t="s">
        <v>271</v>
      </c>
      <c r="R712" s="190" t="s">
        <v>279</v>
      </c>
      <c r="S712" s="191">
        <v>198</v>
      </c>
    </row>
    <row r="713" spans="1:19" x14ac:dyDescent="0.25">
      <c r="A713" s="190" t="s">
        <v>1249</v>
      </c>
      <c r="B713" s="190" t="s">
        <v>408</v>
      </c>
      <c r="C713" s="191">
        <v>11943.59</v>
      </c>
      <c r="D713" s="190" t="s">
        <v>270</v>
      </c>
      <c r="E713" s="190" t="s">
        <v>271</v>
      </c>
      <c r="F713" s="190" t="s">
        <v>272</v>
      </c>
      <c r="G713" s="190" t="s">
        <v>273</v>
      </c>
      <c r="H713" s="190" t="s">
        <v>274</v>
      </c>
      <c r="I713" s="190" t="s">
        <v>271</v>
      </c>
      <c r="J713" s="190" t="s">
        <v>271</v>
      </c>
      <c r="K713" s="190" t="s">
        <v>275</v>
      </c>
      <c r="L713" s="190" t="s">
        <v>276</v>
      </c>
      <c r="M713" s="190" t="s">
        <v>277</v>
      </c>
      <c r="N713" s="190" t="s">
        <v>278</v>
      </c>
      <c r="O713" s="190" t="s">
        <v>59</v>
      </c>
      <c r="P713" s="190" t="s">
        <v>271</v>
      </c>
      <c r="Q713" s="190" t="s">
        <v>271</v>
      </c>
      <c r="R713" s="190" t="s">
        <v>279</v>
      </c>
      <c r="S713" s="191">
        <v>11124.72</v>
      </c>
    </row>
    <row r="714" spans="1:19" x14ac:dyDescent="0.25">
      <c r="A714" s="190" t="s">
        <v>1250</v>
      </c>
      <c r="B714" s="190" t="s">
        <v>408</v>
      </c>
      <c r="C714" s="191">
        <v>6390.78</v>
      </c>
      <c r="D714" s="190" t="s">
        <v>270</v>
      </c>
      <c r="E714" s="190" t="s">
        <v>271</v>
      </c>
      <c r="F714" s="190" t="s">
        <v>272</v>
      </c>
      <c r="G714" s="190" t="s">
        <v>273</v>
      </c>
      <c r="H714" s="190" t="s">
        <v>274</v>
      </c>
      <c r="I714" s="190" t="s">
        <v>271</v>
      </c>
      <c r="J714" s="190" t="s">
        <v>271</v>
      </c>
      <c r="K714" s="190" t="s">
        <v>275</v>
      </c>
      <c r="L714" s="190" t="s">
        <v>276</v>
      </c>
      <c r="M714" s="190" t="s">
        <v>277</v>
      </c>
      <c r="N714" s="190" t="s">
        <v>278</v>
      </c>
      <c r="O714" s="190" t="s">
        <v>59</v>
      </c>
      <c r="P714" s="190" t="s">
        <v>271</v>
      </c>
      <c r="Q714" s="190" t="s">
        <v>271</v>
      </c>
      <c r="R714" s="190" t="s">
        <v>279</v>
      </c>
      <c r="S714" s="191">
        <v>6086.46</v>
      </c>
    </row>
    <row r="715" spans="1:19" x14ac:dyDescent="0.25">
      <c r="A715" s="190" t="s">
        <v>1251</v>
      </c>
      <c r="B715" s="190" t="s">
        <v>1252</v>
      </c>
      <c r="C715" s="191">
        <v>9669.26</v>
      </c>
      <c r="D715" s="190" t="s">
        <v>270</v>
      </c>
      <c r="E715" s="190" t="s">
        <v>271</v>
      </c>
      <c r="F715" s="190" t="s">
        <v>272</v>
      </c>
      <c r="G715" s="190" t="s">
        <v>273</v>
      </c>
      <c r="H715" s="190" t="s">
        <v>274</v>
      </c>
      <c r="I715" s="190" t="s">
        <v>271</v>
      </c>
      <c r="J715" s="190" t="s">
        <v>271</v>
      </c>
      <c r="K715" s="190" t="s">
        <v>275</v>
      </c>
      <c r="L715" s="190" t="s">
        <v>276</v>
      </c>
      <c r="M715" s="190" t="s">
        <v>277</v>
      </c>
      <c r="N715" s="190" t="s">
        <v>278</v>
      </c>
      <c r="O715" s="190" t="s">
        <v>59</v>
      </c>
      <c r="P715" s="190" t="s">
        <v>271</v>
      </c>
      <c r="Q715" s="190" t="s">
        <v>271</v>
      </c>
      <c r="R715" s="190" t="s">
        <v>279</v>
      </c>
      <c r="S715" s="191">
        <v>8122.63</v>
      </c>
    </row>
    <row r="716" spans="1:19" x14ac:dyDescent="0.25">
      <c r="A716" s="190" t="s">
        <v>1253</v>
      </c>
      <c r="B716" s="190" t="s">
        <v>1252</v>
      </c>
      <c r="C716" s="191">
        <v>6222.99</v>
      </c>
      <c r="D716" s="190" t="s">
        <v>270</v>
      </c>
      <c r="E716" s="190" t="s">
        <v>271</v>
      </c>
      <c r="F716" s="190" t="s">
        <v>272</v>
      </c>
      <c r="G716" s="190" t="s">
        <v>273</v>
      </c>
      <c r="H716" s="190" t="s">
        <v>274</v>
      </c>
      <c r="I716" s="190" t="s">
        <v>271</v>
      </c>
      <c r="J716" s="190" t="s">
        <v>271</v>
      </c>
      <c r="K716" s="190" t="s">
        <v>275</v>
      </c>
      <c r="L716" s="190" t="s">
        <v>276</v>
      </c>
      <c r="M716" s="190" t="s">
        <v>277</v>
      </c>
      <c r="N716" s="190" t="s">
        <v>278</v>
      </c>
      <c r="O716" s="190" t="s">
        <v>59</v>
      </c>
      <c r="P716" s="190" t="s">
        <v>271</v>
      </c>
      <c r="Q716" s="190" t="s">
        <v>271</v>
      </c>
      <c r="R716" s="190" t="s">
        <v>279</v>
      </c>
      <c r="S716" s="191">
        <v>5926.66</v>
      </c>
    </row>
    <row r="717" spans="1:19" x14ac:dyDescent="0.25">
      <c r="A717" s="190" t="s">
        <v>1254</v>
      </c>
      <c r="B717" s="190" t="s">
        <v>1255</v>
      </c>
      <c r="C717" s="191">
        <v>11079.28</v>
      </c>
      <c r="D717" s="190" t="s">
        <v>270</v>
      </c>
      <c r="E717" s="190" t="s">
        <v>271</v>
      </c>
      <c r="F717" s="190" t="s">
        <v>272</v>
      </c>
      <c r="G717" s="190" t="s">
        <v>273</v>
      </c>
      <c r="H717" s="190" t="s">
        <v>274</v>
      </c>
      <c r="I717" s="190" t="s">
        <v>271</v>
      </c>
      <c r="J717" s="190" t="s">
        <v>271</v>
      </c>
      <c r="K717" s="190" t="s">
        <v>275</v>
      </c>
      <c r="L717" s="190" t="s">
        <v>276</v>
      </c>
      <c r="M717" s="190" t="s">
        <v>277</v>
      </c>
      <c r="N717" s="190" t="s">
        <v>278</v>
      </c>
      <c r="O717" s="190" t="s">
        <v>59</v>
      </c>
      <c r="P717" s="190" t="s">
        <v>271</v>
      </c>
      <c r="Q717" s="190" t="s">
        <v>271</v>
      </c>
      <c r="R717" s="190" t="s">
        <v>279</v>
      </c>
      <c r="S717" s="191">
        <v>6122.09</v>
      </c>
    </row>
    <row r="718" spans="1:19" x14ac:dyDescent="0.25">
      <c r="A718" s="190" t="s">
        <v>1256</v>
      </c>
      <c r="B718" s="190" t="s">
        <v>1255</v>
      </c>
      <c r="C718" s="191">
        <v>4919.78</v>
      </c>
      <c r="D718" s="190" t="s">
        <v>270</v>
      </c>
      <c r="E718" s="190" t="s">
        <v>271</v>
      </c>
      <c r="F718" s="190" t="s">
        <v>272</v>
      </c>
      <c r="G718" s="190" t="s">
        <v>273</v>
      </c>
      <c r="H718" s="190" t="s">
        <v>274</v>
      </c>
      <c r="I718" s="190" t="s">
        <v>271</v>
      </c>
      <c r="J718" s="190" t="s">
        <v>271</v>
      </c>
      <c r="K718" s="190" t="s">
        <v>275</v>
      </c>
      <c r="L718" s="190" t="s">
        <v>276</v>
      </c>
      <c r="M718" s="190" t="s">
        <v>277</v>
      </c>
      <c r="N718" s="190" t="s">
        <v>278</v>
      </c>
      <c r="O718" s="190" t="s">
        <v>59</v>
      </c>
      <c r="P718" s="190" t="s">
        <v>271</v>
      </c>
      <c r="Q718" s="190" t="s">
        <v>271</v>
      </c>
      <c r="R718" s="190" t="s">
        <v>279</v>
      </c>
      <c r="S718" s="191">
        <v>4685.5</v>
      </c>
    </row>
    <row r="719" spans="1:19" x14ac:dyDescent="0.25">
      <c r="A719" s="190" t="s">
        <v>1257</v>
      </c>
      <c r="B719" s="190" t="s">
        <v>1255</v>
      </c>
      <c r="C719" s="191">
        <v>656.57</v>
      </c>
      <c r="D719" s="190" t="s">
        <v>270</v>
      </c>
      <c r="E719" s="190" t="s">
        <v>271</v>
      </c>
      <c r="F719" s="190" t="s">
        <v>272</v>
      </c>
      <c r="G719" s="190" t="s">
        <v>1258</v>
      </c>
      <c r="H719" s="190" t="s">
        <v>274</v>
      </c>
      <c r="I719" s="190" t="s">
        <v>271</v>
      </c>
      <c r="J719" s="190" t="s">
        <v>271</v>
      </c>
      <c r="K719" s="190" t="s">
        <v>275</v>
      </c>
      <c r="L719" s="190" t="s">
        <v>276</v>
      </c>
      <c r="M719" s="190" t="s">
        <v>277</v>
      </c>
      <c r="N719" s="190" t="s">
        <v>278</v>
      </c>
      <c r="O719" s="190" t="s">
        <v>59</v>
      </c>
      <c r="P719" s="190" t="s">
        <v>271</v>
      </c>
      <c r="Q719" s="190" t="s">
        <v>271</v>
      </c>
      <c r="R719" s="190" t="s">
        <v>279</v>
      </c>
      <c r="S719" s="191">
        <v>625.29999999999995</v>
      </c>
    </row>
    <row r="720" spans="1:19" x14ac:dyDescent="0.25">
      <c r="A720" s="190" t="s">
        <v>1259</v>
      </c>
      <c r="B720" s="190" t="s">
        <v>1260</v>
      </c>
      <c r="C720" s="191">
        <v>16884.02</v>
      </c>
      <c r="D720" s="190" t="s">
        <v>270</v>
      </c>
      <c r="E720" s="190" t="s">
        <v>271</v>
      </c>
      <c r="F720" s="190" t="s">
        <v>272</v>
      </c>
      <c r="G720" s="190" t="s">
        <v>273</v>
      </c>
      <c r="H720" s="190" t="s">
        <v>274</v>
      </c>
      <c r="I720" s="190" t="s">
        <v>271</v>
      </c>
      <c r="J720" s="190" t="s">
        <v>271</v>
      </c>
      <c r="K720" s="190" t="s">
        <v>275</v>
      </c>
      <c r="L720" s="190" t="s">
        <v>276</v>
      </c>
      <c r="M720" s="190" t="s">
        <v>277</v>
      </c>
      <c r="N720" s="190" t="s">
        <v>278</v>
      </c>
      <c r="O720" s="190" t="s">
        <v>59</v>
      </c>
      <c r="P720" s="190" t="s">
        <v>271</v>
      </c>
      <c r="Q720" s="190" t="s">
        <v>271</v>
      </c>
      <c r="R720" s="190" t="s">
        <v>279</v>
      </c>
      <c r="S720" s="191">
        <v>8572.33</v>
      </c>
    </row>
    <row r="721" spans="1:19" x14ac:dyDescent="0.25">
      <c r="A721" s="190" t="s">
        <v>1261</v>
      </c>
      <c r="B721" s="190" t="s">
        <v>1260</v>
      </c>
      <c r="C721" s="191">
        <v>2092.7600000000002</v>
      </c>
      <c r="D721" s="190" t="s">
        <v>270</v>
      </c>
      <c r="E721" s="190" t="s">
        <v>271</v>
      </c>
      <c r="F721" s="190" t="s">
        <v>272</v>
      </c>
      <c r="G721" s="190" t="s">
        <v>273</v>
      </c>
      <c r="H721" s="190" t="s">
        <v>274</v>
      </c>
      <c r="I721" s="190" t="s">
        <v>271</v>
      </c>
      <c r="J721" s="190" t="s">
        <v>271</v>
      </c>
      <c r="K721" s="190" t="s">
        <v>275</v>
      </c>
      <c r="L721" s="190" t="s">
        <v>276</v>
      </c>
      <c r="M721" s="190" t="s">
        <v>277</v>
      </c>
      <c r="N721" s="190" t="s">
        <v>278</v>
      </c>
      <c r="O721" s="190" t="s">
        <v>59</v>
      </c>
      <c r="P721" s="190" t="s">
        <v>271</v>
      </c>
      <c r="Q721" s="190" t="s">
        <v>271</v>
      </c>
      <c r="R721" s="190" t="s">
        <v>279</v>
      </c>
      <c r="S721" s="191">
        <v>1993.1</v>
      </c>
    </row>
    <row r="722" spans="1:19" x14ac:dyDescent="0.25">
      <c r="A722" s="190" t="s">
        <v>1262</v>
      </c>
      <c r="B722" s="190" t="s">
        <v>1263</v>
      </c>
      <c r="C722" s="191">
        <v>32907</v>
      </c>
      <c r="D722" s="190" t="s">
        <v>270</v>
      </c>
      <c r="E722" s="190" t="s">
        <v>271</v>
      </c>
      <c r="F722" s="190" t="s">
        <v>272</v>
      </c>
      <c r="G722" s="190" t="s">
        <v>298</v>
      </c>
      <c r="H722" s="190" t="s">
        <v>274</v>
      </c>
      <c r="I722" s="190" t="s">
        <v>271</v>
      </c>
      <c r="J722" s="190" t="s">
        <v>271</v>
      </c>
      <c r="K722" s="190" t="s">
        <v>275</v>
      </c>
      <c r="L722" s="190" t="s">
        <v>276</v>
      </c>
      <c r="M722" s="190" t="s">
        <v>277</v>
      </c>
      <c r="N722" s="190" t="s">
        <v>278</v>
      </c>
      <c r="O722" s="190" t="s">
        <v>59</v>
      </c>
      <c r="P722" s="190" t="s">
        <v>271</v>
      </c>
      <c r="Q722" s="190" t="s">
        <v>271</v>
      </c>
      <c r="R722" s="190" t="s">
        <v>279</v>
      </c>
      <c r="S722" s="191">
        <v>1940</v>
      </c>
    </row>
    <row r="723" spans="1:19" x14ac:dyDescent="0.25">
      <c r="A723" s="190" t="s">
        <v>1262</v>
      </c>
      <c r="B723" s="190" t="s">
        <v>1263</v>
      </c>
      <c r="C723" s="191">
        <v>32907</v>
      </c>
      <c r="D723" s="190" t="s">
        <v>270</v>
      </c>
      <c r="E723" s="190" t="s">
        <v>271</v>
      </c>
      <c r="F723" s="190" t="s">
        <v>272</v>
      </c>
      <c r="G723" s="190" t="s">
        <v>299</v>
      </c>
      <c r="H723" s="190" t="s">
        <v>274</v>
      </c>
      <c r="I723" s="190" t="s">
        <v>271</v>
      </c>
      <c r="J723" s="190" t="s">
        <v>271</v>
      </c>
      <c r="K723" s="190" t="s">
        <v>275</v>
      </c>
      <c r="L723" s="190" t="s">
        <v>276</v>
      </c>
      <c r="M723" s="190" t="s">
        <v>277</v>
      </c>
      <c r="N723" s="190" t="s">
        <v>278</v>
      </c>
      <c r="O723" s="190" t="s">
        <v>59</v>
      </c>
      <c r="P723" s="190" t="s">
        <v>271</v>
      </c>
      <c r="Q723" s="190" t="s">
        <v>271</v>
      </c>
      <c r="R723" s="190" t="s">
        <v>279</v>
      </c>
      <c r="S723" s="191">
        <v>7000</v>
      </c>
    </row>
    <row r="724" spans="1:19" x14ac:dyDescent="0.25">
      <c r="A724" s="190" t="s">
        <v>1262</v>
      </c>
      <c r="B724" s="190" t="s">
        <v>1263</v>
      </c>
      <c r="C724" s="191">
        <v>32907</v>
      </c>
      <c r="D724" s="190" t="s">
        <v>270</v>
      </c>
      <c r="E724" s="190" t="s">
        <v>271</v>
      </c>
      <c r="F724" s="190" t="s">
        <v>272</v>
      </c>
      <c r="G724" s="190" t="s">
        <v>300</v>
      </c>
      <c r="H724" s="190" t="s">
        <v>274</v>
      </c>
      <c r="I724" s="190" t="s">
        <v>271</v>
      </c>
      <c r="J724" s="190" t="s">
        <v>271</v>
      </c>
      <c r="K724" s="190" t="s">
        <v>275</v>
      </c>
      <c r="L724" s="190" t="s">
        <v>276</v>
      </c>
      <c r="M724" s="190" t="s">
        <v>277</v>
      </c>
      <c r="N724" s="190" t="s">
        <v>278</v>
      </c>
      <c r="O724" s="190" t="s">
        <v>59</v>
      </c>
      <c r="P724" s="190" t="s">
        <v>271</v>
      </c>
      <c r="Q724" s="190" t="s">
        <v>271</v>
      </c>
      <c r="R724" s="190" t="s">
        <v>279</v>
      </c>
      <c r="S724" s="191">
        <v>19400</v>
      </c>
    </row>
    <row r="725" spans="1:19" x14ac:dyDescent="0.25">
      <c r="A725" s="190" t="s">
        <v>1262</v>
      </c>
      <c r="B725" s="190" t="s">
        <v>1263</v>
      </c>
      <c r="C725" s="191">
        <v>32907</v>
      </c>
      <c r="D725" s="190" t="s">
        <v>270</v>
      </c>
      <c r="E725" s="190" t="s">
        <v>271</v>
      </c>
      <c r="F725" s="190" t="s">
        <v>272</v>
      </c>
      <c r="G725" s="190" t="s">
        <v>735</v>
      </c>
      <c r="H725" s="190" t="s">
        <v>274</v>
      </c>
      <c r="I725" s="190" t="s">
        <v>271</v>
      </c>
      <c r="J725" s="190" t="s">
        <v>271</v>
      </c>
      <c r="K725" s="190" t="s">
        <v>275</v>
      </c>
      <c r="L725" s="190" t="s">
        <v>276</v>
      </c>
      <c r="M725" s="190" t="s">
        <v>277</v>
      </c>
      <c r="N725" s="190" t="s">
        <v>278</v>
      </c>
      <c r="O725" s="190" t="s">
        <v>59</v>
      </c>
      <c r="P725" s="190" t="s">
        <v>271</v>
      </c>
      <c r="Q725" s="190" t="s">
        <v>271</v>
      </c>
      <c r="R725" s="190" t="s">
        <v>279</v>
      </c>
      <c r="S725" s="191">
        <v>3000</v>
      </c>
    </row>
    <row r="726" spans="1:19" x14ac:dyDescent="0.25">
      <c r="A726" s="190" t="s">
        <v>1264</v>
      </c>
      <c r="B726" s="190" t="s">
        <v>425</v>
      </c>
      <c r="C726" s="191">
        <v>22888.51</v>
      </c>
      <c r="D726" s="190" t="s">
        <v>270</v>
      </c>
      <c r="E726" s="190" t="s">
        <v>271</v>
      </c>
      <c r="F726" s="190" t="s">
        <v>272</v>
      </c>
      <c r="G726" s="190" t="s">
        <v>273</v>
      </c>
      <c r="H726" s="190" t="s">
        <v>274</v>
      </c>
      <c r="I726" s="190" t="s">
        <v>271</v>
      </c>
      <c r="J726" s="190" t="s">
        <v>271</v>
      </c>
      <c r="K726" s="190" t="s">
        <v>275</v>
      </c>
      <c r="L726" s="190" t="s">
        <v>276</v>
      </c>
      <c r="M726" s="190" t="s">
        <v>277</v>
      </c>
      <c r="N726" s="190" t="s">
        <v>278</v>
      </c>
      <c r="O726" s="190" t="s">
        <v>59</v>
      </c>
      <c r="P726" s="190" t="s">
        <v>271</v>
      </c>
      <c r="Q726" s="190" t="s">
        <v>271</v>
      </c>
      <c r="R726" s="190" t="s">
        <v>279</v>
      </c>
      <c r="S726" s="191">
        <v>12394.48</v>
      </c>
    </row>
    <row r="727" spans="1:19" x14ac:dyDescent="0.25">
      <c r="A727" s="190" t="s">
        <v>1265</v>
      </c>
      <c r="B727" s="190" t="s">
        <v>425</v>
      </c>
      <c r="C727" s="191">
        <v>1006.74</v>
      </c>
      <c r="D727" s="190" t="s">
        <v>270</v>
      </c>
      <c r="E727" s="190" t="s">
        <v>271</v>
      </c>
      <c r="F727" s="190" t="s">
        <v>272</v>
      </c>
      <c r="G727" s="190" t="s">
        <v>273</v>
      </c>
      <c r="H727" s="190" t="s">
        <v>274</v>
      </c>
      <c r="I727" s="190" t="s">
        <v>271</v>
      </c>
      <c r="J727" s="190" t="s">
        <v>271</v>
      </c>
      <c r="K727" s="190" t="s">
        <v>275</v>
      </c>
      <c r="L727" s="190" t="s">
        <v>276</v>
      </c>
      <c r="M727" s="190" t="s">
        <v>277</v>
      </c>
      <c r="N727" s="190" t="s">
        <v>278</v>
      </c>
      <c r="O727" s="190" t="s">
        <v>59</v>
      </c>
      <c r="P727" s="190" t="s">
        <v>271</v>
      </c>
      <c r="Q727" s="190" t="s">
        <v>271</v>
      </c>
      <c r="R727" s="190" t="s">
        <v>279</v>
      </c>
      <c r="S727" s="191">
        <v>958.8</v>
      </c>
    </row>
    <row r="728" spans="1:19" x14ac:dyDescent="0.25">
      <c r="A728" s="190" t="s">
        <v>1266</v>
      </c>
      <c r="B728" s="190" t="s">
        <v>1267</v>
      </c>
      <c r="C728" s="191">
        <v>23836.7</v>
      </c>
      <c r="D728" s="190" t="s">
        <v>270</v>
      </c>
      <c r="E728" s="190" t="s">
        <v>271</v>
      </c>
      <c r="F728" s="190" t="s">
        <v>272</v>
      </c>
      <c r="G728" s="190" t="s">
        <v>273</v>
      </c>
      <c r="H728" s="190" t="s">
        <v>274</v>
      </c>
      <c r="I728" s="190" t="s">
        <v>271</v>
      </c>
      <c r="J728" s="190" t="s">
        <v>271</v>
      </c>
      <c r="K728" s="190" t="s">
        <v>275</v>
      </c>
      <c r="L728" s="190" t="s">
        <v>276</v>
      </c>
      <c r="M728" s="190" t="s">
        <v>277</v>
      </c>
      <c r="N728" s="190" t="s">
        <v>278</v>
      </c>
      <c r="O728" s="190" t="s">
        <v>59</v>
      </c>
      <c r="P728" s="190" t="s">
        <v>271</v>
      </c>
      <c r="Q728" s="190" t="s">
        <v>271</v>
      </c>
      <c r="R728" s="190" t="s">
        <v>279</v>
      </c>
      <c r="S728" s="191">
        <v>11030.3</v>
      </c>
    </row>
    <row r="729" spans="1:19" x14ac:dyDescent="0.25">
      <c r="A729" s="190" t="s">
        <v>1268</v>
      </c>
      <c r="B729" s="190" t="s">
        <v>1267</v>
      </c>
      <c r="C729" s="191">
        <v>1006.74</v>
      </c>
      <c r="D729" s="190" t="s">
        <v>270</v>
      </c>
      <c r="E729" s="190" t="s">
        <v>271</v>
      </c>
      <c r="F729" s="190" t="s">
        <v>272</v>
      </c>
      <c r="G729" s="190" t="s">
        <v>273</v>
      </c>
      <c r="H729" s="190" t="s">
        <v>274</v>
      </c>
      <c r="I729" s="190" t="s">
        <v>271</v>
      </c>
      <c r="J729" s="190" t="s">
        <v>271</v>
      </c>
      <c r="K729" s="190" t="s">
        <v>275</v>
      </c>
      <c r="L729" s="190" t="s">
        <v>276</v>
      </c>
      <c r="M729" s="190" t="s">
        <v>277</v>
      </c>
      <c r="N729" s="190" t="s">
        <v>278</v>
      </c>
      <c r="O729" s="190" t="s">
        <v>59</v>
      </c>
      <c r="P729" s="190" t="s">
        <v>271</v>
      </c>
      <c r="Q729" s="190" t="s">
        <v>271</v>
      </c>
      <c r="R729" s="190" t="s">
        <v>279</v>
      </c>
      <c r="S729" s="191">
        <v>958.8</v>
      </c>
    </row>
    <row r="730" spans="1:19" x14ac:dyDescent="0.25">
      <c r="A730" s="190" t="s">
        <v>1269</v>
      </c>
      <c r="B730" s="190" t="s">
        <v>1267</v>
      </c>
      <c r="C730" s="191">
        <v>393.94</v>
      </c>
      <c r="D730" s="190" t="s">
        <v>270</v>
      </c>
      <c r="E730" s="190" t="s">
        <v>271</v>
      </c>
      <c r="F730" s="190" t="s">
        <v>272</v>
      </c>
      <c r="G730" s="190" t="s">
        <v>1270</v>
      </c>
      <c r="H730" s="190" t="s">
        <v>274</v>
      </c>
      <c r="I730" s="190" t="s">
        <v>271</v>
      </c>
      <c r="J730" s="190" t="s">
        <v>271</v>
      </c>
      <c r="K730" s="190" t="s">
        <v>275</v>
      </c>
      <c r="L730" s="190" t="s">
        <v>276</v>
      </c>
      <c r="M730" s="190" t="s">
        <v>277</v>
      </c>
      <c r="N730" s="190" t="s">
        <v>278</v>
      </c>
      <c r="O730" s="190" t="s">
        <v>59</v>
      </c>
      <c r="P730" s="190" t="s">
        <v>271</v>
      </c>
      <c r="Q730" s="190" t="s">
        <v>271</v>
      </c>
      <c r="R730" s="190" t="s">
        <v>279</v>
      </c>
      <c r="S730" s="191">
        <v>375.18</v>
      </c>
    </row>
    <row r="731" spans="1:19" x14ac:dyDescent="0.25">
      <c r="A731" s="190" t="s">
        <v>1271</v>
      </c>
      <c r="B731" s="190" t="s">
        <v>382</v>
      </c>
      <c r="C731" s="191">
        <v>30400.36</v>
      </c>
      <c r="D731" s="190" t="s">
        <v>270</v>
      </c>
      <c r="E731" s="190" t="s">
        <v>271</v>
      </c>
      <c r="F731" s="190" t="s">
        <v>272</v>
      </c>
      <c r="G731" s="190" t="s">
        <v>273</v>
      </c>
      <c r="H731" s="190" t="s">
        <v>274</v>
      </c>
      <c r="I731" s="190" t="s">
        <v>271</v>
      </c>
      <c r="J731" s="190" t="s">
        <v>271</v>
      </c>
      <c r="K731" s="190" t="s">
        <v>275</v>
      </c>
      <c r="L731" s="190" t="s">
        <v>276</v>
      </c>
      <c r="M731" s="190" t="s">
        <v>277</v>
      </c>
      <c r="N731" s="190" t="s">
        <v>278</v>
      </c>
      <c r="O731" s="190" t="s">
        <v>59</v>
      </c>
      <c r="P731" s="190" t="s">
        <v>271</v>
      </c>
      <c r="Q731" s="190" t="s">
        <v>271</v>
      </c>
      <c r="R731" s="190" t="s">
        <v>279</v>
      </c>
      <c r="S731" s="191">
        <v>18828.330000000002</v>
      </c>
    </row>
    <row r="732" spans="1:19" x14ac:dyDescent="0.25">
      <c r="A732" s="190" t="s">
        <v>1272</v>
      </c>
      <c r="B732" s="190" t="s">
        <v>382</v>
      </c>
      <c r="C732" s="191">
        <v>6222.99</v>
      </c>
      <c r="D732" s="190" t="s">
        <v>270</v>
      </c>
      <c r="E732" s="190" t="s">
        <v>271</v>
      </c>
      <c r="F732" s="190" t="s">
        <v>272</v>
      </c>
      <c r="G732" s="190" t="s">
        <v>273</v>
      </c>
      <c r="H732" s="190" t="s">
        <v>274</v>
      </c>
      <c r="I732" s="190" t="s">
        <v>271</v>
      </c>
      <c r="J732" s="190" t="s">
        <v>271</v>
      </c>
      <c r="K732" s="190" t="s">
        <v>275</v>
      </c>
      <c r="L732" s="190" t="s">
        <v>276</v>
      </c>
      <c r="M732" s="190" t="s">
        <v>277</v>
      </c>
      <c r="N732" s="190" t="s">
        <v>278</v>
      </c>
      <c r="O732" s="190" t="s">
        <v>59</v>
      </c>
      <c r="P732" s="190" t="s">
        <v>271</v>
      </c>
      <c r="Q732" s="190" t="s">
        <v>271</v>
      </c>
      <c r="R732" s="190" t="s">
        <v>279</v>
      </c>
      <c r="S732" s="191">
        <v>5926.66</v>
      </c>
    </row>
    <row r="733" spans="1:19" x14ac:dyDescent="0.25">
      <c r="A733" s="190" t="s">
        <v>1273</v>
      </c>
      <c r="B733" s="190" t="s">
        <v>1274</v>
      </c>
      <c r="C733" s="191">
        <v>15752.1</v>
      </c>
      <c r="D733" s="190" t="s">
        <v>270</v>
      </c>
      <c r="E733" s="190" t="s">
        <v>271</v>
      </c>
      <c r="F733" s="190" t="s">
        <v>272</v>
      </c>
      <c r="G733" s="190" t="s">
        <v>273</v>
      </c>
      <c r="H733" s="190" t="s">
        <v>274</v>
      </c>
      <c r="I733" s="190" t="s">
        <v>271</v>
      </c>
      <c r="J733" s="190" t="s">
        <v>271</v>
      </c>
      <c r="K733" s="190" t="s">
        <v>275</v>
      </c>
      <c r="L733" s="190" t="s">
        <v>276</v>
      </c>
      <c r="M733" s="190" t="s">
        <v>277</v>
      </c>
      <c r="N733" s="190" t="s">
        <v>278</v>
      </c>
      <c r="O733" s="190" t="s">
        <v>59</v>
      </c>
      <c r="P733" s="190" t="s">
        <v>271</v>
      </c>
      <c r="Q733" s="190" t="s">
        <v>271</v>
      </c>
      <c r="R733" s="190" t="s">
        <v>279</v>
      </c>
      <c r="S733" s="191">
        <v>12164.6</v>
      </c>
    </row>
    <row r="734" spans="1:19" x14ac:dyDescent="0.25">
      <c r="A734" s="190" t="s">
        <v>1275</v>
      </c>
      <c r="B734" s="190" t="s">
        <v>1274</v>
      </c>
      <c r="C734" s="191">
        <v>7026.56</v>
      </c>
      <c r="D734" s="190" t="s">
        <v>270</v>
      </c>
      <c r="E734" s="190" t="s">
        <v>271</v>
      </c>
      <c r="F734" s="190" t="s">
        <v>272</v>
      </c>
      <c r="G734" s="190" t="s">
        <v>273</v>
      </c>
      <c r="H734" s="190" t="s">
        <v>274</v>
      </c>
      <c r="I734" s="190" t="s">
        <v>271</v>
      </c>
      <c r="J734" s="190" t="s">
        <v>271</v>
      </c>
      <c r="K734" s="190" t="s">
        <v>275</v>
      </c>
      <c r="L734" s="190" t="s">
        <v>276</v>
      </c>
      <c r="M734" s="190" t="s">
        <v>277</v>
      </c>
      <c r="N734" s="190" t="s">
        <v>278</v>
      </c>
      <c r="O734" s="190" t="s">
        <v>59</v>
      </c>
      <c r="P734" s="190" t="s">
        <v>271</v>
      </c>
      <c r="Q734" s="190" t="s">
        <v>271</v>
      </c>
      <c r="R734" s="190" t="s">
        <v>279</v>
      </c>
      <c r="S734" s="191">
        <v>6691.96</v>
      </c>
    </row>
    <row r="735" spans="1:19" x14ac:dyDescent="0.25">
      <c r="A735" s="190" t="s">
        <v>1276</v>
      </c>
      <c r="B735" s="190" t="s">
        <v>1263</v>
      </c>
      <c r="C735" s="191">
        <v>17725</v>
      </c>
      <c r="D735" s="190" t="s">
        <v>270</v>
      </c>
      <c r="E735" s="190" t="s">
        <v>271</v>
      </c>
      <c r="F735" s="190" t="s">
        <v>272</v>
      </c>
      <c r="G735" s="190" t="s">
        <v>273</v>
      </c>
      <c r="H735" s="190" t="s">
        <v>274</v>
      </c>
      <c r="I735" s="190" t="s">
        <v>271</v>
      </c>
      <c r="J735" s="190" t="s">
        <v>271</v>
      </c>
      <c r="K735" s="190" t="s">
        <v>275</v>
      </c>
      <c r="L735" s="190" t="s">
        <v>276</v>
      </c>
      <c r="M735" s="190" t="s">
        <v>277</v>
      </c>
      <c r="N735" s="190" t="s">
        <v>278</v>
      </c>
      <c r="O735" s="190" t="s">
        <v>59</v>
      </c>
      <c r="P735" s="190" t="s">
        <v>271</v>
      </c>
      <c r="Q735" s="190" t="s">
        <v>271</v>
      </c>
      <c r="R735" s="190" t="s">
        <v>279</v>
      </c>
      <c r="S735" s="191">
        <v>15625.97</v>
      </c>
    </row>
    <row r="736" spans="1:19" x14ac:dyDescent="0.25">
      <c r="A736" s="190" t="s">
        <v>1277</v>
      </c>
      <c r="B736" s="190" t="s">
        <v>1263</v>
      </c>
      <c r="C736" s="191">
        <v>6474.68</v>
      </c>
      <c r="D736" s="190" t="s">
        <v>270</v>
      </c>
      <c r="E736" s="190" t="s">
        <v>271</v>
      </c>
      <c r="F736" s="190" t="s">
        <v>272</v>
      </c>
      <c r="G736" s="190" t="s">
        <v>273</v>
      </c>
      <c r="H736" s="190" t="s">
        <v>274</v>
      </c>
      <c r="I736" s="190" t="s">
        <v>271</v>
      </c>
      <c r="J736" s="190" t="s">
        <v>271</v>
      </c>
      <c r="K736" s="190" t="s">
        <v>275</v>
      </c>
      <c r="L736" s="190" t="s">
        <v>276</v>
      </c>
      <c r="M736" s="190" t="s">
        <v>277</v>
      </c>
      <c r="N736" s="190" t="s">
        <v>278</v>
      </c>
      <c r="O736" s="190" t="s">
        <v>59</v>
      </c>
      <c r="P736" s="190" t="s">
        <v>271</v>
      </c>
      <c r="Q736" s="190" t="s">
        <v>271</v>
      </c>
      <c r="R736" s="190" t="s">
        <v>279</v>
      </c>
      <c r="S736" s="191">
        <v>6166.36</v>
      </c>
    </row>
    <row r="737" spans="1:19" x14ac:dyDescent="0.25">
      <c r="A737" s="190" t="s">
        <v>1278</v>
      </c>
      <c r="B737" s="190" t="s">
        <v>1263</v>
      </c>
      <c r="C737" s="191">
        <v>393.94</v>
      </c>
      <c r="D737" s="190" t="s">
        <v>270</v>
      </c>
      <c r="E737" s="190" t="s">
        <v>271</v>
      </c>
      <c r="F737" s="190" t="s">
        <v>272</v>
      </c>
      <c r="G737" s="190" t="s">
        <v>1279</v>
      </c>
      <c r="H737" s="190" t="s">
        <v>274</v>
      </c>
      <c r="I737" s="190" t="s">
        <v>271</v>
      </c>
      <c r="J737" s="190" t="s">
        <v>271</v>
      </c>
      <c r="K737" s="190" t="s">
        <v>275</v>
      </c>
      <c r="L737" s="190" t="s">
        <v>276</v>
      </c>
      <c r="M737" s="190" t="s">
        <v>277</v>
      </c>
      <c r="N737" s="190" t="s">
        <v>278</v>
      </c>
      <c r="O737" s="190" t="s">
        <v>59</v>
      </c>
      <c r="P737" s="190" t="s">
        <v>271</v>
      </c>
      <c r="Q737" s="190" t="s">
        <v>271</v>
      </c>
      <c r="R737" s="190" t="s">
        <v>279</v>
      </c>
      <c r="S737" s="191">
        <v>375.18</v>
      </c>
    </row>
    <row r="738" spans="1:19" x14ac:dyDescent="0.25">
      <c r="A738" s="190" t="s">
        <v>1280</v>
      </c>
      <c r="B738" s="190" t="s">
        <v>1281</v>
      </c>
      <c r="C738" s="191">
        <v>6726.36</v>
      </c>
      <c r="D738" s="190" t="s">
        <v>270</v>
      </c>
      <c r="E738" s="190" t="s">
        <v>271</v>
      </c>
      <c r="F738" s="190" t="s">
        <v>272</v>
      </c>
      <c r="G738" s="190" t="s">
        <v>273</v>
      </c>
      <c r="H738" s="190" t="s">
        <v>274</v>
      </c>
      <c r="I738" s="190" t="s">
        <v>271</v>
      </c>
      <c r="J738" s="190" t="s">
        <v>271</v>
      </c>
      <c r="K738" s="190" t="s">
        <v>275</v>
      </c>
      <c r="L738" s="190" t="s">
        <v>276</v>
      </c>
      <c r="M738" s="190" t="s">
        <v>277</v>
      </c>
      <c r="N738" s="190" t="s">
        <v>278</v>
      </c>
      <c r="O738" s="190" t="s">
        <v>59</v>
      </c>
      <c r="P738" s="190" t="s">
        <v>271</v>
      </c>
      <c r="Q738" s="190" t="s">
        <v>271</v>
      </c>
      <c r="R738" s="190" t="s">
        <v>279</v>
      </c>
      <c r="S738" s="191">
        <v>6406.06</v>
      </c>
    </row>
    <row r="739" spans="1:19" x14ac:dyDescent="0.25">
      <c r="A739" s="190" t="s">
        <v>1282</v>
      </c>
      <c r="B739" s="190" t="s">
        <v>1281</v>
      </c>
      <c r="C739" s="191">
        <v>13118.65</v>
      </c>
      <c r="D739" s="190" t="s">
        <v>270</v>
      </c>
      <c r="E739" s="190" t="s">
        <v>271</v>
      </c>
      <c r="F739" s="190" t="s">
        <v>272</v>
      </c>
      <c r="G739" s="190" t="s">
        <v>273</v>
      </c>
      <c r="H739" s="190" t="s">
        <v>274</v>
      </c>
      <c r="I739" s="190" t="s">
        <v>271</v>
      </c>
      <c r="J739" s="190" t="s">
        <v>271</v>
      </c>
      <c r="K739" s="190" t="s">
        <v>275</v>
      </c>
      <c r="L739" s="190" t="s">
        <v>276</v>
      </c>
      <c r="M739" s="190" t="s">
        <v>277</v>
      </c>
      <c r="N739" s="190" t="s">
        <v>278</v>
      </c>
      <c r="O739" s="190" t="s">
        <v>59</v>
      </c>
      <c r="P739" s="190" t="s">
        <v>271</v>
      </c>
      <c r="Q739" s="190" t="s">
        <v>271</v>
      </c>
      <c r="R739" s="190" t="s">
        <v>279</v>
      </c>
      <c r="S739" s="191">
        <v>12174.3</v>
      </c>
    </row>
    <row r="740" spans="1:19" x14ac:dyDescent="0.25">
      <c r="A740" s="190" t="s">
        <v>1283</v>
      </c>
      <c r="B740" s="190" t="s">
        <v>379</v>
      </c>
      <c r="C740" s="191">
        <v>1006.74</v>
      </c>
      <c r="D740" s="190" t="s">
        <v>270</v>
      </c>
      <c r="E740" s="190" t="s">
        <v>271</v>
      </c>
      <c r="F740" s="190" t="s">
        <v>272</v>
      </c>
      <c r="G740" s="190" t="s">
        <v>273</v>
      </c>
      <c r="H740" s="190" t="s">
        <v>274</v>
      </c>
      <c r="I740" s="190" t="s">
        <v>271</v>
      </c>
      <c r="J740" s="190" t="s">
        <v>271</v>
      </c>
      <c r="K740" s="190" t="s">
        <v>275</v>
      </c>
      <c r="L740" s="190" t="s">
        <v>276</v>
      </c>
      <c r="M740" s="190" t="s">
        <v>277</v>
      </c>
      <c r="N740" s="190" t="s">
        <v>278</v>
      </c>
      <c r="O740" s="190" t="s">
        <v>59</v>
      </c>
      <c r="P740" s="190" t="s">
        <v>271</v>
      </c>
      <c r="Q740" s="190" t="s">
        <v>271</v>
      </c>
      <c r="R740" s="190" t="s">
        <v>279</v>
      </c>
      <c r="S740" s="191">
        <v>958.8</v>
      </c>
    </row>
    <row r="741" spans="1:19" x14ac:dyDescent="0.25">
      <c r="A741" s="190" t="s">
        <v>1284</v>
      </c>
      <c r="B741" s="190" t="s">
        <v>379</v>
      </c>
      <c r="C741" s="191">
        <v>10127.31</v>
      </c>
      <c r="D741" s="190" t="s">
        <v>270</v>
      </c>
      <c r="E741" s="190" t="s">
        <v>271</v>
      </c>
      <c r="F741" s="190" t="s">
        <v>272</v>
      </c>
      <c r="G741" s="190" t="s">
        <v>273</v>
      </c>
      <c r="H741" s="190" t="s">
        <v>274</v>
      </c>
      <c r="I741" s="190" t="s">
        <v>271</v>
      </c>
      <c r="J741" s="190" t="s">
        <v>271</v>
      </c>
      <c r="K741" s="190" t="s">
        <v>275</v>
      </c>
      <c r="L741" s="190" t="s">
        <v>276</v>
      </c>
      <c r="M741" s="190" t="s">
        <v>277</v>
      </c>
      <c r="N741" s="190" t="s">
        <v>278</v>
      </c>
      <c r="O741" s="190" t="s">
        <v>59</v>
      </c>
      <c r="P741" s="190" t="s">
        <v>271</v>
      </c>
      <c r="Q741" s="190" t="s">
        <v>271</v>
      </c>
      <c r="R741" s="190" t="s">
        <v>279</v>
      </c>
      <c r="S741" s="191">
        <v>9645.06</v>
      </c>
    </row>
    <row r="742" spans="1:19" x14ac:dyDescent="0.25">
      <c r="A742" s="190" t="s">
        <v>1285</v>
      </c>
      <c r="B742" s="190" t="s">
        <v>1286</v>
      </c>
      <c r="C742" s="191">
        <v>1006.74</v>
      </c>
      <c r="D742" s="190" t="s">
        <v>270</v>
      </c>
      <c r="E742" s="190" t="s">
        <v>271</v>
      </c>
      <c r="F742" s="190" t="s">
        <v>272</v>
      </c>
      <c r="G742" s="190" t="s">
        <v>273</v>
      </c>
      <c r="H742" s="190" t="s">
        <v>274</v>
      </c>
      <c r="I742" s="190" t="s">
        <v>271</v>
      </c>
      <c r="J742" s="190" t="s">
        <v>271</v>
      </c>
      <c r="K742" s="190" t="s">
        <v>275</v>
      </c>
      <c r="L742" s="190" t="s">
        <v>276</v>
      </c>
      <c r="M742" s="190" t="s">
        <v>277</v>
      </c>
      <c r="N742" s="190" t="s">
        <v>278</v>
      </c>
      <c r="O742" s="190" t="s">
        <v>59</v>
      </c>
      <c r="P742" s="190" t="s">
        <v>271</v>
      </c>
      <c r="Q742" s="190" t="s">
        <v>271</v>
      </c>
      <c r="R742" s="190" t="s">
        <v>279</v>
      </c>
      <c r="S742" s="191">
        <v>958.8</v>
      </c>
    </row>
    <row r="743" spans="1:19" x14ac:dyDescent="0.25">
      <c r="A743" s="190" t="s">
        <v>1287</v>
      </c>
      <c r="B743" s="190" t="s">
        <v>1286</v>
      </c>
      <c r="C743" s="191">
        <v>13433.96</v>
      </c>
      <c r="D743" s="190" t="s">
        <v>270</v>
      </c>
      <c r="E743" s="190" t="s">
        <v>271</v>
      </c>
      <c r="F743" s="190" t="s">
        <v>272</v>
      </c>
      <c r="G743" s="190" t="s">
        <v>273</v>
      </c>
      <c r="H743" s="190" t="s">
        <v>274</v>
      </c>
      <c r="I743" s="190" t="s">
        <v>271</v>
      </c>
      <c r="J743" s="190" t="s">
        <v>271</v>
      </c>
      <c r="K743" s="190" t="s">
        <v>275</v>
      </c>
      <c r="L743" s="190" t="s">
        <v>276</v>
      </c>
      <c r="M743" s="190" t="s">
        <v>277</v>
      </c>
      <c r="N743" s="190" t="s">
        <v>278</v>
      </c>
      <c r="O743" s="190" t="s">
        <v>59</v>
      </c>
      <c r="P743" s="190" t="s">
        <v>271</v>
      </c>
      <c r="Q743" s="190" t="s">
        <v>271</v>
      </c>
      <c r="R743" s="190" t="s">
        <v>279</v>
      </c>
      <c r="S743" s="191">
        <v>12794.25</v>
      </c>
    </row>
    <row r="744" spans="1:19" x14ac:dyDescent="0.25">
      <c r="A744" s="190" t="s">
        <v>1288</v>
      </c>
      <c r="B744" s="190" t="s">
        <v>1289</v>
      </c>
      <c r="C744" s="191">
        <v>1006.74</v>
      </c>
      <c r="D744" s="190" t="s">
        <v>270</v>
      </c>
      <c r="E744" s="190" t="s">
        <v>271</v>
      </c>
      <c r="F744" s="190" t="s">
        <v>272</v>
      </c>
      <c r="G744" s="190" t="s">
        <v>273</v>
      </c>
      <c r="H744" s="190" t="s">
        <v>274</v>
      </c>
      <c r="I744" s="190" t="s">
        <v>271</v>
      </c>
      <c r="J744" s="190" t="s">
        <v>271</v>
      </c>
      <c r="K744" s="190" t="s">
        <v>275</v>
      </c>
      <c r="L744" s="190" t="s">
        <v>276</v>
      </c>
      <c r="M744" s="190" t="s">
        <v>277</v>
      </c>
      <c r="N744" s="190" t="s">
        <v>278</v>
      </c>
      <c r="O744" s="190" t="s">
        <v>59</v>
      </c>
      <c r="P744" s="190" t="s">
        <v>271</v>
      </c>
      <c r="Q744" s="190" t="s">
        <v>271</v>
      </c>
      <c r="R744" s="190" t="s">
        <v>279</v>
      </c>
      <c r="S744" s="191">
        <v>958.8</v>
      </c>
    </row>
    <row r="745" spans="1:19" x14ac:dyDescent="0.25">
      <c r="A745" s="190" t="s">
        <v>1290</v>
      </c>
      <c r="B745" s="190" t="s">
        <v>1289</v>
      </c>
      <c r="C745" s="191">
        <v>14239.54</v>
      </c>
      <c r="D745" s="190" t="s">
        <v>270</v>
      </c>
      <c r="E745" s="190" t="s">
        <v>271</v>
      </c>
      <c r="F745" s="190" t="s">
        <v>272</v>
      </c>
      <c r="G745" s="190" t="s">
        <v>273</v>
      </c>
      <c r="H745" s="190" t="s">
        <v>274</v>
      </c>
      <c r="I745" s="190" t="s">
        <v>271</v>
      </c>
      <c r="J745" s="190" t="s">
        <v>271</v>
      </c>
      <c r="K745" s="190" t="s">
        <v>275</v>
      </c>
      <c r="L745" s="190" t="s">
        <v>276</v>
      </c>
      <c r="M745" s="190" t="s">
        <v>277</v>
      </c>
      <c r="N745" s="190" t="s">
        <v>278</v>
      </c>
      <c r="O745" s="190" t="s">
        <v>59</v>
      </c>
      <c r="P745" s="190" t="s">
        <v>271</v>
      </c>
      <c r="Q745" s="190" t="s">
        <v>271</v>
      </c>
      <c r="R745" s="190" t="s">
        <v>279</v>
      </c>
      <c r="S745" s="191">
        <v>13561.47</v>
      </c>
    </row>
    <row r="746" spans="1:19" x14ac:dyDescent="0.25">
      <c r="A746" s="190" t="s">
        <v>1291</v>
      </c>
      <c r="B746" s="190" t="s">
        <v>1292</v>
      </c>
      <c r="C746" s="191">
        <v>5140.96</v>
      </c>
      <c r="D746" s="190" t="s">
        <v>270</v>
      </c>
      <c r="E746" s="190" t="s">
        <v>271</v>
      </c>
      <c r="F746" s="190" t="s">
        <v>272</v>
      </c>
      <c r="G746" s="190" t="s">
        <v>273</v>
      </c>
      <c r="H746" s="190" t="s">
        <v>274</v>
      </c>
      <c r="I746" s="190" t="s">
        <v>271</v>
      </c>
      <c r="J746" s="190" t="s">
        <v>271</v>
      </c>
      <c r="K746" s="190" t="s">
        <v>275</v>
      </c>
      <c r="L746" s="190" t="s">
        <v>276</v>
      </c>
      <c r="M746" s="190" t="s">
        <v>277</v>
      </c>
      <c r="N746" s="190" t="s">
        <v>278</v>
      </c>
      <c r="O746" s="190" t="s">
        <v>59</v>
      </c>
      <c r="P746" s="190" t="s">
        <v>271</v>
      </c>
      <c r="Q746" s="190" t="s">
        <v>271</v>
      </c>
      <c r="R746" s="190" t="s">
        <v>279</v>
      </c>
      <c r="S746" s="191">
        <v>4896.1499999999996</v>
      </c>
    </row>
    <row r="747" spans="1:19" x14ac:dyDescent="0.25">
      <c r="A747" s="190" t="s">
        <v>1293</v>
      </c>
      <c r="B747" s="190" t="s">
        <v>1292</v>
      </c>
      <c r="C747" s="191">
        <v>42074.38</v>
      </c>
      <c r="D747" s="190" t="s">
        <v>270</v>
      </c>
      <c r="E747" s="190" t="s">
        <v>271</v>
      </c>
      <c r="F747" s="190" t="s">
        <v>272</v>
      </c>
      <c r="G747" s="190" t="s">
        <v>273</v>
      </c>
      <c r="H747" s="190" t="s">
        <v>274</v>
      </c>
      <c r="I747" s="190" t="s">
        <v>271</v>
      </c>
      <c r="J747" s="190" t="s">
        <v>271</v>
      </c>
      <c r="K747" s="190" t="s">
        <v>275</v>
      </c>
      <c r="L747" s="190" t="s">
        <v>276</v>
      </c>
      <c r="M747" s="190" t="s">
        <v>277</v>
      </c>
      <c r="N747" s="190" t="s">
        <v>278</v>
      </c>
      <c r="O747" s="190" t="s">
        <v>59</v>
      </c>
      <c r="P747" s="190" t="s">
        <v>271</v>
      </c>
      <c r="Q747" s="190" t="s">
        <v>271</v>
      </c>
      <c r="R747" s="190" t="s">
        <v>279</v>
      </c>
      <c r="S747" s="191">
        <v>40070.839999999997</v>
      </c>
    </row>
    <row r="748" spans="1:19" x14ac:dyDescent="0.25">
      <c r="A748" s="190" t="s">
        <v>1294</v>
      </c>
      <c r="B748" s="190" t="s">
        <v>1295</v>
      </c>
      <c r="C748" s="191">
        <v>6390.78</v>
      </c>
      <c r="D748" s="190" t="s">
        <v>270</v>
      </c>
      <c r="E748" s="190" t="s">
        <v>271</v>
      </c>
      <c r="F748" s="190" t="s">
        <v>272</v>
      </c>
      <c r="G748" s="190" t="s">
        <v>273</v>
      </c>
      <c r="H748" s="190" t="s">
        <v>274</v>
      </c>
      <c r="I748" s="190" t="s">
        <v>271</v>
      </c>
      <c r="J748" s="190" t="s">
        <v>271</v>
      </c>
      <c r="K748" s="190" t="s">
        <v>275</v>
      </c>
      <c r="L748" s="190" t="s">
        <v>276</v>
      </c>
      <c r="M748" s="190" t="s">
        <v>277</v>
      </c>
      <c r="N748" s="190" t="s">
        <v>278</v>
      </c>
      <c r="O748" s="190" t="s">
        <v>59</v>
      </c>
      <c r="P748" s="190" t="s">
        <v>271</v>
      </c>
      <c r="Q748" s="190" t="s">
        <v>271</v>
      </c>
      <c r="R748" s="190" t="s">
        <v>279</v>
      </c>
      <c r="S748" s="191">
        <v>6086.46</v>
      </c>
    </row>
    <row r="749" spans="1:19" x14ac:dyDescent="0.25">
      <c r="A749" s="190" t="s">
        <v>1296</v>
      </c>
      <c r="B749" s="190" t="s">
        <v>1295</v>
      </c>
      <c r="C749" s="191">
        <v>12328.32</v>
      </c>
      <c r="D749" s="190" t="s">
        <v>270</v>
      </c>
      <c r="E749" s="190" t="s">
        <v>271</v>
      </c>
      <c r="F749" s="190" t="s">
        <v>272</v>
      </c>
      <c r="G749" s="190" t="s">
        <v>273</v>
      </c>
      <c r="H749" s="190" t="s">
        <v>274</v>
      </c>
      <c r="I749" s="190" t="s">
        <v>271</v>
      </c>
      <c r="J749" s="190" t="s">
        <v>271</v>
      </c>
      <c r="K749" s="190" t="s">
        <v>275</v>
      </c>
      <c r="L749" s="190" t="s">
        <v>276</v>
      </c>
      <c r="M749" s="190" t="s">
        <v>277</v>
      </c>
      <c r="N749" s="190" t="s">
        <v>278</v>
      </c>
      <c r="O749" s="190" t="s">
        <v>59</v>
      </c>
      <c r="P749" s="190" t="s">
        <v>271</v>
      </c>
      <c r="Q749" s="190" t="s">
        <v>271</v>
      </c>
      <c r="R749" s="190" t="s">
        <v>279</v>
      </c>
      <c r="S749" s="191">
        <v>11741.26</v>
      </c>
    </row>
    <row r="750" spans="1:19" x14ac:dyDescent="0.25">
      <c r="A750" s="190" t="s">
        <v>1297</v>
      </c>
      <c r="B750" s="190" t="s">
        <v>1295</v>
      </c>
      <c r="C750" s="191">
        <v>262.63</v>
      </c>
      <c r="D750" s="190" t="s">
        <v>270</v>
      </c>
      <c r="E750" s="190" t="s">
        <v>271</v>
      </c>
      <c r="F750" s="190" t="s">
        <v>272</v>
      </c>
      <c r="G750" s="190" t="s">
        <v>1298</v>
      </c>
      <c r="H750" s="190" t="s">
        <v>274</v>
      </c>
      <c r="I750" s="190" t="s">
        <v>271</v>
      </c>
      <c r="J750" s="190" t="s">
        <v>271</v>
      </c>
      <c r="K750" s="190" t="s">
        <v>275</v>
      </c>
      <c r="L750" s="190" t="s">
        <v>316</v>
      </c>
      <c r="M750" s="190" t="s">
        <v>277</v>
      </c>
      <c r="N750" s="190" t="s">
        <v>317</v>
      </c>
      <c r="O750" s="190" t="s">
        <v>173</v>
      </c>
      <c r="P750" s="190" t="s">
        <v>271</v>
      </c>
      <c r="Q750" s="190" t="s">
        <v>271</v>
      </c>
      <c r="R750" s="190" t="s">
        <v>279</v>
      </c>
      <c r="S750" s="191">
        <v>250.12</v>
      </c>
    </row>
    <row r="751" spans="1:19" x14ac:dyDescent="0.25">
      <c r="A751" s="190" t="s">
        <v>1299</v>
      </c>
      <c r="B751" s="190" t="s">
        <v>1252</v>
      </c>
      <c r="C751" s="191">
        <v>173.25</v>
      </c>
      <c r="D751" s="190" t="s">
        <v>270</v>
      </c>
      <c r="E751" s="190" t="s">
        <v>271</v>
      </c>
      <c r="F751" s="190" t="s">
        <v>272</v>
      </c>
      <c r="G751" s="190" t="s">
        <v>1300</v>
      </c>
      <c r="H751" s="190" t="s">
        <v>274</v>
      </c>
      <c r="I751" s="190" t="s">
        <v>271</v>
      </c>
      <c r="J751" s="190" t="s">
        <v>271</v>
      </c>
      <c r="K751" s="190" t="s">
        <v>275</v>
      </c>
      <c r="L751" s="190" t="s">
        <v>276</v>
      </c>
      <c r="M751" s="190" t="s">
        <v>277</v>
      </c>
      <c r="N751" s="190" t="s">
        <v>278</v>
      </c>
      <c r="O751" s="190" t="s">
        <v>59</v>
      </c>
      <c r="P751" s="190" t="s">
        <v>271</v>
      </c>
      <c r="Q751" s="190" t="s">
        <v>271</v>
      </c>
      <c r="R751" s="190" t="s">
        <v>279</v>
      </c>
      <c r="S751" s="191">
        <v>165</v>
      </c>
    </row>
    <row r="752" spans="1:19" x14ac:dyDescent="0.25">
      <c r="A752" s="190" t="s">
        <v>1301</v>
      </c>
      <c r="B752" s="190" t="s">
        <v>1302</v>
      </c>
      <c r="C752" s="191">
        <v>5385.83</v>
      </c>
      <c r="D752" s="190" t="s">
        <v>270</v>
      </c>
      <c r="E752" s="190" t="s">
        <v>271</v>
      </c>
      <c r="F752" s="190" t="s">
        <v>272</v>
      </c>
      <c r="G752" s="190" t="s">
        <v>273</v>
      </c>
      <c r="H752" s="190" t="s">
        <v>274</v>
      </c>
      <c r="I752" s="190" t="s">
        <v>271</v>
      </c>
      <c r="J752" s="190" t="s">
        <v>271</v>
      </c>
      <c r="K752" s="190" t="s">
        <v>275</v>
      </c>
      <c r="L752" s="190" t="s">
        <v>276</v>
      </c>
      <c r="M752" s="190" t="s">
        <v>277</v>
      </c>
      <c r="N752" s="190" t="s">
        <v>278</v>
      </c>
      <c r="O752" s="190" t="s">
        <v>59</v>
      </c>
      <c r="P752" s="190" t="s">
        <v>271</v>
      </c>
      <c r="Q752" s="190" t="s">
        <v>271</v>
      </c>
      <c r="R752" s="190" t="s">
        <v>279</v>
      </c>
      <c r="S752" s="191">
        <v>5129.3599999999997</v>
      </c>
    </row>
    <row r="753" spans="1:19" x14ac:dyDescent="0.25">
      <c r="A753" s="190" t="s">
        <v>1303</v>
      </c>
      <c r="B753" s="190" t="s">
        <v>1302</v>
      </c>
      <c r="C753" s="191">
        <v>13814.11</v>
      </c>
      <c r="D753" s="190" t="s">
        <v>270</v>
      </c>
      <c r="E753" s="190" t="s">
        <v>271</v>
      </c>
      <c r="F753" s="190" t="s">
        <v>272</v>
      </c>
      <c r="G753" s="190" t="s">
        <v>273</v>
      </c>
      <c r="H753" s="190" t="s">
        <v>274</v>
      </c>
      <c r="I753" s="190" t="s">
        <v>271</v>
      </c>
      <c r="J753" s="190" t="s">
        <v>271</v>
      </c>
      <c r="K753" s="190" t="s">
        <v>275</v>
      </c>
      <c r="L753" s="190" t="s">
        <v>276</v>
      </c>
      <c r="M753" s="190" t="s">
        <v>277</v>
      </c>
      <c r="N753" s="190" t="s">
        <v>278</v>
      </c>
      <c r="O753" s="190" t="s">
        <v>59</v>
      </c>
      <c r="P753" s="190" t="s">
        <v>271</v>
      </c>
      <c r="Q753" s="190" t="s">
        <v>271</v>
      </c>
      <c r="R753" s="190" t="s">
        <v>279</v>
      </c>
      <c r="S753" s="191">
        <v>12530.99</v>
      </c>
    </row>
    <row r="754" spans="1:19" x14ac:dyDescent="0.25">
      <c r="A754" s="190" t="s">
        <v>1304</v>
      </c>
      <c r="B754" s="190" t="s">
        <v>1302</v>
      </c>
      <c r="C754" s="191">
        <v>393.94</v>
      </c>
      <c r="D754" s="190" t="s">
        <v>270</v>
      </c>
      <c r="E754" s="190" t="s">
        <v>271</v>
      </c>
      <c r="F754" s="190" t="s">
        <v>272</v>
      </c>
      <c r="G754" s="190" t="s">
        <v>1305</v>
      </c>
      <c r="H754" s="190" t="s">
        <v>274</v>
      </c>
      <c r="I754" s="190" t="s">
        <v>271</v>
      </c>
      <c r="J754" s="190" t="s">
        <v>271</v>
      </c>
      <c r="K754" s="190" t="s">
        <v>275</v>
      </c>
      <c r="L754" s="190" t="s">
        <v>276</v>
      </c>
      <c r="M754" s="190" t="s">
        <v>277</v>
      </c>
      <c r="N754" s="190" t="s">
        <v>278</v>
      </c>
      <c r="O754" s="190" t="s">
        <v>59</v>
      </c>
      <c r="P754" s="190" t="s">
        <v>271</v>
      </c>
      <c r="Q754" s="190" t="s">
        <v>271</v>
      </c>
      <c r="R754" s="190" t="s">
        <v>279</v>
      </c>
      <c r="S754" s="191">
        <v>375.18</v>
      </c>
    </row>
    <row r="755" spans="1:19" x14ac:dyDescent="0.25">
      <c r="A755" s="190" t="s">
        <v>1306</v>
      </c>
      <c r="B755" s="190" t="s">
        <v>1307</v>
      </c>
      <c r="C755" s="191">
        <v>4334.3</v>
      </c>
      <c r="D755" s="190" t="s">
        <v>270</v>
      </c>
      <c r="E755" s="190" t="s">
        <v>271</v>
      </c>
      <c r="F755" s="190" t="s">
        <v>272</v>
      </c>
      <c r="G755" s="190" t="s">
        <v>273</v>
      </c>
      <c r="H755" s="190" t="s">
        <v>274</v>
      </c>
      <c r="I755" s="190" t="s">
        <v>271</v>
      </c>
      <c r="J755" s="190" t="s">
        <v>271</v>
      </c>
      <c r="K755" s="190" t="s">
        <v>275</v>
      </c>
      <c r="L755" s="190" t="s">
        <v>276</v>
      </c>
      <c r="M755" s="190" t="s">
        <v>277</v>
      </c>
      <c r="N755" s="190" t="s">
        <v>278</v>
      </c>
      <c r="O755" s="190" t="s">
        <v>59</v>
      </c>
      <c r="P755" s="190" t="s">
        <v>271</v>
      </c>
      <c r="Q755" s="190" t="s">
        <v>271</v>
      </c>
      <c r="R755" s="190" t="s">
        <v>279</v>
      </c>
      <c r="S755" s="191">
        <v>4127.8999999999996</v>
      </c>
    </row>
    <row r="756" spans="1:19" x14ac:dyDescent="0.25">
      <c r="A756" s="190" t="s">
        <v>1308</v>
      </c>
      <c r="B756" s="190" t="s">
        <v>1307</v>
      </c>
      <c r="C756" s="191">
        <v>14283.19</v>
      </c>
      <c r="D756" s="190" t="s">
        <v>270</v>
      </c>
      <c r="E756" s="190" t="s">
        <v>271</v>
      </c>
      <c r="F756" s="190" t="s">
        <v>272</v>
      </c>
      <c r="G756" s="190" t="s">
        <v>273</v>
      </c>
      <c r="H756" s="190" t="s">
        <v>274</v>
      </c>
      <c r="I756" s="190" t="s">
        <v>271</v>
      </c>
      <c r="J756" s="190" t="s">
        <v>271</v>
      </c>
      <c r="K756" s="190" t="s">
        <v>275</v>
      </c>
      <c r="L756" s="190" t="s">
        <v>276</v>
      </c>
      <c r="M756" s="190" t="s">
        <v>277</v>
      </c>
      <c r="N756" s="190" t="s">
        <v>278</v>
      </c>
      <c r="O756" s="190" t="s">
        <v>59</v>
      </c>
      <c r="P756" s="190" t="s">
        <v>271</v>
      </c>
      <c r="Q756" s="190" t="s">
        <v>271</v>
      </c>
      <c r="R756" s="190" t="s">
        <v>279</v>
      </c>
      <c r="S756" s="191">
        <v>12977.73</v>
      </c>
    </row>
    <row r="757" spans="1:19" x14ac:dyDescent="0.25">
      <c r="A757" s="190" t="s">
        <v>1309</v>
      </c>
      <c r="B757" s="190" t="s">
        <v>1310</v>
      </c>
      <c r="C757" s="191">
        <v>1006.74</v>
      </c>
      <c r="D757" s="190" t="s">
        <v>270</v>
      </c>
      <c r="E757" s="190" t="s">
        <v>271</v>
      </c>
      <c r="F757" s="190" t="s">
        <v>272</v>
      </c>
      <c r="G757" s="190" t="s">
        <v>273</v>
      </c>
      <c r="H757" s="190" t="s">
        <v>274</v>
      </c>
      <c r="I757" s="190" t="s">
        <v>271</v>
      </c>
      <c r="J757" s="190" t="s">
        <v>271</v>
      </c>
      <c r="K757" s="190" t="s">
        <v>275</v>
      </c>
      <c r="L757" s="190" t="s">
        <v>276</v>
      </c>
      <c r="M757" s="190" t="s">
        <v>277</v>
      </c>
      <c r="N757" s="190" t="s">
        <v>278</v>
      </c>
      <c r="O757" s="190" t="s">
        <v>59</v>
      </c>
      <c r="P757" s="190" t="s">
        <v>271</v>
      </c>
      <c r="Q757" s="190" t="s">
        <v>271</v>
      </c>
      <c r="R757" s="190" t="s">
        <v>279</v>
      </c>
      <c r="S757" s="191">
        <v>958.8</v>
      </c>
    </row>
    <row r="758" spans="1:19" x14ac:dyDescent="0.25">
      <c r="A758" s="190" t="s">
        <v>1311</v>
      </c>
      <c r="B758" s="190" t="s">
        <v>1310</v>
      </c>
      <c r="C758" s="191">
        <v>12593.51</v>
      </c>
      <c r="D758" s="190" t="s">
        <v>270</v>
      </c>
      <c r="E758" s="190" t="s">
        <v>271</v>
      </c>
      <c r="F758" s="190" t="s">
        <v>272</v>
      </c>
      <c r="G758" s="190" t="s">
        <v>273</v>
      </c>
      <c r="H758" s="190" t="s">
        <v>274</v>
      </c>
      <c r="I758" s="190" t="s">
        <v>271</v>
      </c>
      <c r="J758" s="190" t="s">
        <v>271</v>
      </c>
      <c r="K758" s="190" t="s">
        <v>275</v>
      </c>
      <c r="L758" s="190" t="s">
        <v>276</v>
      </c>
      <c r="M758" s="190" t="s">
        <v>277</v>
      </c>
      <c r="N758" s="190" t="s">
        <v>278</v>
      </c>
      <c r="O758" s="190" t="s">
        <v>59</v>
      </c>
      <c r="P758" s="190" t="s">
        <v>271</v>
      </c>
      <c r="Q758" s="190" t="s">
        <v>271</v>
      </c>
      <c r="R758" s="190" t="s">
        <v>279</v>
      </c>
      <c r="S758" s="191">
        <v>11118.4</v>
      </c>
    </row>
    <row r="759" spans="1:19" x14ac:dyDescent="0.25">
      <c r="A759" s="190" t="s">
        <v>1312</v>
      </c>
      <c r="B759" s="190" t="s">
        <v>1313</v>
      </c>
      <c r="C759" s="191">
        <v>1006.74</v>
      </c>
      <c r="D759" s="190" t="s">
        <v>270</v>
      </c>
      <c r="E759" s="190" t="s">
        <v>271</v>
      </c>
      <c r="F759" s="190" t="s">
        <v>272</v>
      </c>
      <c r="G759" s="190" t="s">
        <v>273</v>
      </c>
      <c r="H759" s="190" t="s">
        <v>274</v>
      </c>
      <c r="I759" s="190" t="s">
        <v>271</v>
      </c>
      <c r="J759" s="190" t="s">
        <v>271</v>
      </c>
      <c r="K759" s="190" t="s">
        <v>275</v>
      </c>
      <c r="L759" s="190" t="s">
        <v>276</v>
      </c>
      <c r="M759" s="190" t="s">
        <v>277</v>
      </c>
      <c r="N759" s="190" t="s">
        <v>278</v>
      </c>
      <c r="O759" s="190" t="s">
        <v>59</v>
      </c>
      <c r="P759" s="190" t="s">
        <v>271</v>
      </c>
      <c r="Q759" s="190" t="s">
        <v>271</v>
      </c>
      <c r="R759" s="190" t="s">
        <v>279</v>
      </c>
      <c r="S759" s="191">
        <v>958.8</v>
      </c>
    </row>
    <row r="760" spans="1:19" x14ac:dyDescent="0.25">
      <c r="A760" s="190" t="s">
        <v>1314</v>
      </c>
      <c r="B760" s="190" t="s">
        <v>1313</v>
      </c>
      <c r="C760" s="191">
        <v>11783.82</v>
      </c>
      <c r="D760" s="190" t="s">
        <v>270</v>
      </c>
      <c r="E760" s="190" t="s">
        <v>271</v>
      </c>
      <c r="F760" s="190" t="s">
        <v>272</v>
      </c>
      <c r="G760" s="190" t="s">
        <v>273</v>
      </c>
      <c r="H760" s="190" t="s">
        <v>274</v>
      </c>
      <c r="I760" s="190" t="s">
        <v>271</v>
      </c>
      <c r="J760" s="190" t="s">
        <v>271</v>
      </c>
      <c r="K760" s="190" t="s">
        <v>275</v>
      </c>
      <c r="L760" s="190" t="s">
        <v>276</v>
      </c>
      <c r="M760" s="190" t="s">
        <v>277</v>
      </c>
      <c r="N760" s="190" t="s">
        <v>278</v>
      </c>
      <c r="O760" s="190" t="s">
        <v>59</v>
      </c>
      <c r="P760" s="190" t="s">
        <v>271</v>
      </c>
      <c r="Q760" s="190" t="s">
        <v>271</v>
      </c>
      <c r="R760" s="190" t="s">
        <v>279</v>
      </c>
      <c r="S760" s="191">
        <v>11222.69</v>
      </c>
    </row>
    <row r="761" spans="1:19" x14ac:dyDescent="0.25">
      <c r="A761" s="190" t="s">
        <v>1315</v>
      </c>
      <c r="B761" s="190" t="s">
        <v>1316</v>
      </c>
      <c r="C761" s="191">
        <v>1006.74</v>
      </c>
      <c r="D761" s="190" t="s">
        <v>270</v>
      </c>
      <c r="E761" s="190" t="s">
        <v>271</v>
      </c>
      <c r="F761" s="190" t="s">
        <v>272</v>
      </c>
      <c r="G761" s="190" t="s">
        <v>273</v>
      </c>
      <c r="H761" s="190" t="s">
        <v>274</v>
      </c>
      <c r="I761" s="190" t="s">
        <v>271</v>
      </c>
      <c r="J761" s="190" t="s">
        <v>271</v>
      </c>
      <c r="K761" s="190" t="s">
        <v>275</v>
      </c>
      <c r="L761" s="190" t="s">
        <v>276</v>
      </c>
      <c r="M761" s="190" t="s">
        <v>277</v>
      </c>
      <c r="N761" s="190" t="s">
        <v>278</v>
      </c>
      <c r="O761" s="190" t="s">
        <v>59</v>
      </c>
      <c r="P761" s="190" t="s">
        <v>271</v>
      </c>
      <c r="Q761" s="190" t="s">
        <v>271</v>
      </c>
      <c r="R761" s="190" t="s">
        <v>279</v>
      </c>
      <c r="S761" s="191">
        <v>958.8</v>
      </c>
    </row>
    <row r="762" spans="1:19" x14ac:dyDescent="0.25">
      <c r="A762" s="190" t="s">
        <v>1317</v>
      </c>
      <c r="B762" s="190" t="s">
        <v>1316</v>
      </c>
      <c r="C762" s="191">
        <v>9957.33</v>
      </c>
      <c r="D762" s="190" t="s">
        <v>270</v>
      </c>
      <c r="E762" s="190" t="s">
        <v>271</v>
      </c>
      <c r="F762" s="190" t="s">
        <v>272</v>
      </c>
      <c r="G762" s="190" t="s">
        <v>273</v>
      </c>
      <c r="H762" s="190" t="s">
        <v>274</v>
      </c>
      <c r="I762" s="190" t="s">
        <v>271</v>
      </c>
      <c r="J762" s="190" t="s">
        <v>271</v>
      </c>
      <c r="K762" s="190" t="s">
        <v>275</v>
      </c>
      <c r="L762" s="190" t="s">
        <v>276</v>
      </c>
      <c r="M762" s="190" t="s">
        <v>277</v>
      </c>
      <c r="N762" s="190" t="s">
        <v>278</v>
      </c>
      <c r="O762" s="190" t="s">
        <v>59</v>
      </c>
      <c r="P762" s="190" t="s">
        <v>271</v>
      </c>
      <c r="Q762" s="190" t="s">
        <v>271</v>
      </c>
      <c r="R762" s="190" t="s">
        <v>279</v>
      </c>
      <c r="S762" s="191">
        <v>9483.17</v>
      </c>
    </row>
    <row r="763" spans="1:19" x14ac:dyDescent="0.25">
      <c r="A763" s="190" t="s">
        <v>1318</v>
      </c>
      <c r="B763" s="190" t="s">
        <v>385</v>
      </c>
      <c r="C763" s="191">
        <v>6222.99</v>
      </c>
      <c r="D763" s="190" t="s">
        <v>270</v>
      </c>
      <c r="E763" s="190" t="s">
        <v>271</v>
      </c>
      <c r="F763" s="190" t="s">
        <v>272</v>
      </c>
      <c r="G763" s="190" t="s">
        <v>273</v>
      </c>
      <c r="H763" s="190" t="s">
        <v>274</v>
      </c>
      <c r="I763" s="190" t="s">
        <v>271</v>
      </c>
      <c r="J763" s="190" t="s">
        <v>271</v>
      </c>
      <c r="K763" s="190" t="s">
        <v>275</v>
      </c>
      <c r="L763" s="190" t="s">
        <v>276</v>
      </c>
      <c r="M763" s="190" t="s">
        <v>277</v>
      </c>
      <c r="N763" s="190" t="s">
        <v>278</v>
      </c>
      <c r="O763" s="190" t="s">
        <v>59</v>
      </c>
      <c r="P763" s="190" t="s">
        <v>271</v>
      </c>
      <c r="Q763" s="190" t="s">
        <v>271</v>
      </c>
      <c r="R763" s="190" t="s">
        <v>279</v>
      </c>
      <c r="S763" s="191">
        <v>5926.66</v>
      </c>
    </row>
    <row r="764" spans="1:19" x14ac:dyDescent="0.25">
      <c r="A764" s="190" t="s">
        <v>1319</v>
      </c>
      <c r="B764" s="190" t="s">
        <v>385</v>
      </c>
      <c r="C764" s="191">
        <v>28158.09</v>
      </c>
      <c r="D764" s="190" t="s">
        <v>270</v>
      </c>
      <c r="E764" s="190" t="s">
        <v>271</v>
      </c>
      <c r="F764" s="190" t="s">
        <v>272</v>
      </c>
      <c r="G764" s="190" t="s">
        <v>273</v>
      </c>
      <c r="H764" s="190" t="s">
        <v>274</v>
      </c>
      <c r="I764" s="190" t="s">
        <v>271</v>
      </c>
      <c r="J764" s="190" t="s">
        <v>271</v>
      </c>
      <c r="K764" s="190" t="s">
        <v>275</v>
      </c>
      <c r="L764" s="190" t="s">
        <v>276</v>
      </c>
      <c r="M764" s="190" t="s">
        <v>277</v>
      </c>
      <c r="N764" s="190" t="s">
        <v>278</v>
      </c>
      <c r="O764" s="190" t="s">
        <v>59</v>
      </c>
      <c r="P764" s="190" t="s">
        <v>271</v>
      </c>
      <c r="Q764" s="190" t="s">
        <v>271</v>
      </c>
      <c r="R764" s="190" t="s">
        <v>279</v>
      </c>
      <c r="S764" s="191">
        <v>26817.23</v>
      </c>
    </row>
    <row r="765" spans="1:19" x14ac:dyDescent="0.25">
      <c r="A765" s="190" t="s">
        <v>1320</v>
      </c>
      <c r="B765" s="190" t="s">
        <v>1321</v>
      </c>
      <c r="C765" s="191">
        <v>6390.78</v>
      </c>
      <c r="D765" s="190" t="s">
        <v>270</v>
      </c>
      <c r="E765" s="190" t="s">
        <v>271</v>
      </c>
      <c r="F765" s="190" t="s">
        <v>272</v>
      </c>
      <c r="G765" s="190" t="s">
        <v>273</v>
      </c>
      <c r="H765" s="190" t="s">
        <v>274</v>
      </c>
      <c r="I765" s="190" t="s">
        <v>271</v>
      </c>
      <c r="J765" s="190" t="s">
        <v>271</v>
      </c>
      <c r="K765" s="190" t="s">
        <v>275</v>
      </c>
      <c r="L765" s="190" t="s">
        <v>276</v>
      </c>
      <c r="M765" s="190" t="s">
        <v>277</v>
      </c>
      <c r="N765" s="190" t="s">
        <v>278</v>
      </c>
      <c r="O765" s="190" t="s">
        <v>59</v>
      </c>
      <c r="P765" s="190" t="s">
        <v>271</v>
      </c>
      <c r="Q765" s="190" t="s">
        <v>271</v>
      </c>
      <c r="R765" s="190" t="s">
        <v>279</v>
      </c>
      <c r="S765" s="191">
        <v>6086.46</v>
      </c>
    </row>
    <row r="766" spans="1:19" x14ac:dyDescent="0.25">
      <c r="A766" s="190" t="s">
        <v>1322</v>
      </c>
      <c r="B766" s="190" t="s">
        <v>1321</v>
      </c>
      <c r="C766" s="191">
        <v>15805.11</v>
      </c>
      <c r="D766" s="190" t="s">
        <v>270</v>
      </c>
      <c r="E766" s="190" t="s">
        <v>271</v>
      </c>
      <c r="F766" s="190" t="s">
        <v>272</v>
      </c>
      <c r="G766" s="190" t="s">
        <v>273</v>
      </c>
      <c r="H766" s="190" t="s">
        <v>274</v>
      </c>
      <c r="I766" s="190" t="s">
        <v>271</v>
      </c>
      <c r="J766" s="190" t="s">
        <v>271</v>
      </c>
      <c r="K766" s="190" t="s">
        <v>275</v>
      </c>
      <c r="L766" s="190" t="s">
        <v>276</v>
      </c>
      <c r="M766" s="190" t="s">
        <v>277</v>
      </c>
      <c r="N766" s="190" t="s">
        <v>278</v>
      </c>
      <c r="O766" s="190" t="s">
        <v>59</v>
      </c>
      <c r="P766" s="190" t="s">
        <v>271</v>
      </c>
      <c r="Q766" s="190" t="s">
        <v>271</v>
      </c>
      <c r="R766" s="190" t="s">
        <v>279</v>
      </c>
      <c r="S766" s="191">
        <v>12048.53</v>
      </c>
    </row>
    <row r="767" spans="1:19" x14ac:dyDescent="0.25">
      <c r="A767" s="190" t="s">
        <v>1323</v>
      </c>
      <c r="B767" s="190" t="s">
        <v>1324</v>
      </c>
      <c r="C767" s="191">
        <v>6222.99</v>
      </c>
      <c r="D767" s="190" t="s">
        <v>270</v>
      </c>
      <c r="E767" s="190" t="s">
        <v>271</v>
      </c>
      <c r="F767" s="190" t="s">
        <v>272</v>
      </c>
      <c r="G767" s="190" t="s">
        <v>273</v>
      </c>
      <c r="H767" s="190" t="s">
        <v>274</v>
      </c>
      <c r="I767" s="190" t="s">
        <v>271</v>
      </c>
      <c r="J767" s="190" t="s">
        <v>271</v>
      </c>
      <c r="K767" s="190" t="s">
        <v>275</v>
      </c>
      <c r="L767" s="190" t="s">
        <v>276</v>
      </c>
      <c r="M767" s="190" t="s">
        <v>277</v>
      </c>
      <c r="N767" s="190" t="s">
        <v>278</v>
      </c>
      <c r="O767" s="190" t="s">
        <v>59</v>
      </c>
      <c r="P767" s="190" t="s">
        <v>271</v>
      </c>
      <c r="Q767" s="190" t="s">
        <v>271</v>
      </c>
      <c r="R767" s="190" t="s">
        <v>279</v>
      </c>
      <c r="S767" s="191">
        <v>5926.66</v>
      </c>
    </row>
    <row r="768" spans="1:19" x14ac:dyDescent="0.25">
      <c r="A768" s="190" t="s">
        <v>1325</v>
      </c>
      <c r="B768" s="190" t="s">
        <v>1324</v>
      </c>
      <c r="C768" s="191">
        <v>14869.53</v>
      </c>
      <c r="D768" s="190" t="s">
        <v>270</v>
      </c>
      <c r="E768" s="190" t="s">
        <v>271</v>
      </c>
      <c r="F768" s="190" t="s">
        <v>272</v>
      </c>
      <c r="G768" s="190" t="s">
        <v>273</v>
      </c>
      <c r="H768" s="190" t="s">
        <v>274</v>
      </c>
      <c r="I768" s="190" t="s">
        <v>271</v>
      </c>
      <c r="J768" s="190" t="s">
        <v>271</v>
      </c>
      <c r="K768" s="190" t="s">
        <v>275</v>
      </c>
      <c r="L768" s="190" t="s">
        <v>276</v>
      </c>
      <c r="M768" s="190" t="s">
        <v>277</v>
      </c>
      <c r="N768" s="190" t="s">
        <v>278</v>
      </c>
      <c r="O768" s="190" t="s">
        <v>59</v>
      </c>
      <c r="P768" s="190" t="s">
        <v>271</v>
      </c>
      <c r="Q768" s="190" t="s">
        <v>271</v>
      </c>
      <c r="R768" s="190" t="s">
        <v>279</v>
      </c>
      <c r="S768" s="191">
        <v>13306.94</v>
      </c>
    </row>
    <row r="769" spans="1:19" x14ac:dyDescent="0.25">
      <c r="A769" s="190" t="s">
        <v>1326</v>
      </c>
      <c r="B769" s="190" t="s">
        <v>398</v>
      </c>
      <c r="C769" s="191">
        <v>5926.52</v>
      </c>
      <c r="D769" s="190" t="s">
        <v>270</v>
      </c>
      <c r="E769" s="190" t="s">
        <v>271</v>
      </c>
      <c r="F769" s="190" t="s">
        <v>272</v>
      </c>
      <c r="G769" s="190" t="s">
        <v>273</v>
      </c>
      <c r="H769" s="190" t="s">
        <v>274</v>
      </c>
      <c r="I769" s="190" t="s">
        <v>271</v>
      </c>
      <c r="J769" s="190" t="s">
        <v>271</v>
      </c>
      <c r="K769" s="190" t="s">
        <v>275</v>
      </c>
      <c r="L769" s="190" t="s">
        <v>276</v>
      </c>
      <c r="M769" s="190" t="s">
        <v>277</v>
      </c>
      <c r="N769" s="190" t="s">
        <v>278</v>
      </c>
      <c r="O769" s="190" t="s">
        <v>59</v>
      </c>
      <c r="P769" s="190" t="s">
        <v>271</v>
      </c>
      <c r="Q769" s="190" t="s">
        <v>271</v>
      </c>
      <c r="R769" s="190" t="s">
        <v>279</v>
      </c>
      <c r="S769" s="191">
        <v>5644.3</v>
      </c>
    </row>
    <row r="770" spans="1:19" x14ac:dyDescent="0.25">
      <c r="A770" s="190" t="s">
        <v>1327</v>
      </c>
      <c r="B770" s="190" t="s">
        <v>398</v>
      </c>
      <c r="C770" s="191">
        <v>12870.53</v>
      </c>
      <c r="D770" s="190" t="s">
        <v>270</v>
      </c>
      <c r="E770" s="190" t="s">
        <v>271</v>
      </c>
      <c r="F770" s="190" t="s">
        <v>272</v>
      </c>
      <c r="G770" s="190" t="s">
        <v>273</v>
      </c>
      <c r="H770" s="190" t="s">
        <v>274</v>
      </c>
      <c r="I770" s="190" t="s">
        <v>271</v>
      </c>
      <c r="J770" s="190" t="s">
        <v>271</v>
      </c>
      <c r="K770" s="190" t="s">
        <v>275</v>
      </c>
      <c r="L770" s="190" t="s">
        <v>276</v>
      </c>
      <c r="M770" s="190" t="s">
        <v>277</v>
      </c>
      <c r="N770" s="190" t="s">
        <v>278</v>
      </c>
      <c r="O770" s="190" t="s">
        <v>59</v>
      </c>
      <c r="P770" s="190" t="s">
        <v>271</v>
      </c>
      <c r="Q770" s="190" t="s">
        <v>271</v>
      </c>
      <c r="R770" s="190" t="s">
        <v>279</v>
      </c>
      <c r="S770" s="191">
        <v>8561.76</v>
      </c>
    </row>
    <row r="771" spans="1:19" x14ac:dyDescent="0.25">
      <c r="A771" s="190" t="s">
        <v>1328</v>
      </c>
      <c r="B771" s="190" t="s">
        <v>1052</v>
      </c>
      <c r="C771" s="191">
        <v>3220.73</v>
      </c>
      <c r="D771" s="190" t="s">
        <v>270</v>
      </c>
      <c r="E771" s="190" t="s">
        <v>271</v>
      </c>
      <c r="F771" s="190" t="s">
        <v>272</v>
      </c>
      <c r="G771" s="190" t="s">
        <v>1329</v>
      </c>
      <c r="H771" s="190" t="s">
        <v>274</v>
      </c>
      <c r="I771" s="190" t="s">
        <v>271</v>
      </c>
      <c r="J771" s="190" t="s">
        <v>271</v>
      </c>
      <c r="K771" s="190" t="s">
        <v>275</v>
      </c>
      <c r="L771" s="190" t="s">
        <v>276</v>
      </c>
      <c r="M771" s="190" t="s">
        <v>277</v>
      </c>
      <c r="N771" s="190" t="s">
        <v>278</v>
      </c>
      <c r="O771" s="190" t="s">
        <v>59</v>
      </c>
      <c r="P771" s="190" t="s">
        <v>271</v>
      </c>
      <c r="Q771" s="190" t="s">
        <v>271</v>
      </c>
      <c r="R771" s="190" t="s">
        <v>279</v>
      </c>
      <c r="S771" s="191">
        <v>3067.36</v>
      </c>
    </row>
    <row r="772" spans="1:19" x14ac:dyDescent="0.25">
      <c r="A772" s="190" t="s">
        <v>1330</v>
      </c>
      <c r="B772" s="190" t="s">
        <v>408</v>
      </c>
      <c r="C772" s="191">
        <v>372.41</v>
      </c>
      <c r="D772" s="190" t="s">
        <v>270</v>
      </c>
      <c r="E772" s="190" t="s">
        <v>271</v>
      </c>
      <c r="F772" s="190" t="s">
        <v>272</v>
      </c>
      <c r="G772" s="190" t="s">
        <v>1331</v>
      </c>
      <c r="H772" s="190" t="s">
        <v>274</v>
      </c>
      <c r="I772" s="190" t="s">
        <v>271</v>
      </c>
      <c r="J772" s="190" t="s">
        <v>271</v>
      </c>
      <c r="K772" s="190" t="s">
        <v>275</v>
      </c>
      <c r="L772" s="190" t="s">
        <v>276</v>
      </c>
      <c r="M772" s="190" t="s">
        <v>277</v>
      </c>
      <c r="N772" s="190" t="s">
        <v>278</v>
      </c>
      <c r="O772" s="190" t="s">
        <v>59</v>
      </c>
      <c r="P772" s="190" t="s">
        <v>271</v>
      </c>
      <c r="Q772" s="190" t="s">
        <v>271</v>
      </c>
      <c r="R772" s="190" t="s">
        <v>279</v>
      </c>
      <c r="S772" s="191">
        <v>354.68</v>
      </c>
    </row>
    <row r="773" spans="1:19" x14ac:dyDescent="0.25">
      <c r="A773" s="190" t="s">
        <v>1332</v>
      </c>
      <c r="B773" s="190" t="s">
        <v>1333</v>
      </c>
      <c r="C773" s="191">
        <v>1006.74</v>
      </c>
      <c r="D773" s="190" t="s">
        <v>270</v>
      </c>
      <c r="E773" s="190" t="s">
        <v>271</v>
      </c>
      <c r="F773" s="190" t="s">
        <v>272</v>
      </c>
      <c r="G773" s="190" t="s">
        <v>273</v>
      </c>
      <c r="H773" s="190" t="s">
        <v>274</v>
      </c>
      <c r="I773" s="190" t="s">
        <v>271</v>
      </c>
      <c r="J773" s="190" t="s">
        <v>271</v>
      </c>
      <c r="K773" s="190" t="s">
        <v>275</v>
      </c>
      <c r="L773" s="190" t="s">
        <v>276</v>
      </c>
      <c r="M773" s="190" t="s">
        <v>277</v>
      </c>
      <c r="N773" s="190" t="s">
        <v>278</v>
      </c>
      <c r="O773" s="190" t="s">
        <v>59</v>
      </c>
      <c r="P773" s="190" t="s">
        <v>271</v>
      </c>
      <c r="Q773" s="190" t="s">
        <v>271</v>
      </c>
      <c r="R773" s="190" t="s">
        <v>279</v>
      </c>
      <c r="S773" s="191">
        <v>958.8</v>
      </c>
    </row>
    <row r="774" spans="1:19" x14ac:dyDescent="0.25">
      <c r="A774" s="190" t="s">
        <v>1334</v>
      </c>
      <c r="B774" s="190" t="s">
        <v>1333</v>
      </c>
      <c r="C774" s="191">
        <v>12176.11</v>
      </c>
      <c r="D774" s="190" t="s">
        <v>270</v>
      </c>
      <c r="E774" s="190" t="s">
        <v>271</v>
      </c>
      <c r="F774" s="190" t="s">
        <v>272</v>
      </c>
      <c r="G774" s="190" t="s">
        <v>273</v>
      </c>
      <c r="H774" s="190" t="s">
        <v>274</v>
      </c>
      <c r="I774" s="190" t="s">
        <v>271</v>
      </c>
      <c r="J774" s="190" t="s">
        <v>271</v>
      </c>
      <c r="K774" s="190" t="s">
        <v>275</v>
      </c>
      <c r="L774" s="190" t="s">
        <v>276</v>
      </c>
      <c r="M774" s="190" t="s">
        <v>277</v>
      </c>
      <c r="N774" s="190" t="s">
        <v>278</v>
      </c>
      <c r="O774" s="190" t="s">
        <v>59</v>
      </c>
      <c r="P774" s="190" t="s">
        <v>271</v>
      </c>
      <c r="Q774" s="190" t="s">
        <v>271</v>
      </c>
      <c r="R774" s="190" t="s">
        <v>279</v>
      </c>
      <c r="S774" s="191">
        <v>8732.24</v>
      </c>
    </row>
    <row r="775" spans="1:19" x14ac:dyDescent="0.25">
      <c r="A775" s="190" t="s">
        <v>1335</v>
      </c>
      <c r="B775" s="190" t="s">
        <v>1336</v>
      </c>
      <c r="C775" s="191">
        <v>1006.74</v>
      </c>
      <c r="D775" s="190" t="s">
        <v>270</v>
      </c>
      <c r="E775" s="190" t="s">
        <v>271</v>
      </c>
      <c r="F775" s="190" t="s">
        <v>272</v>
      </c>
      <c r="G775" s="190" t="s">
        <v>273</v>
      </c>
      <c r="H775" s="190" t="s">
        <v>274</v>
      </c>
      <c r="I775" s="190" t="s">
        <v>271</v>
      </c>
      <c r="J775" s="190" t="s">
        <v>271</v>
      </c>
      <c r="K775" s="190" t="s">
        <v>275</v>
      </c>
      <c r="L775" s="190" t="s">
        <v>276</v>
      </c>
      <c r="M775" s="190" t="s">
        <v>277</v>
      </c>
      <c r="N775" s="190" t="s">
        <v>278</v>
      </c>
      <c r="O775" s="190" t="s">
        <v>59</v>
      </c>
      <c r="P775" s="190" t="s">
        <v>271</v>
      </c>
      <c r="Q775" s="190" t="s">
        <v>271</v>
      </c>
      <c r="R775" s="190" t="s">
        <v>279</v>
      </c>
      <c r="S775" s="191">
        <v>958.8</v>
      </c>
    </row>
    <row r="776" spans="1:19" x14ac:dyDescent="0.25">
      <c r="A776" s="190" t="s">
        <v>1337</v>
      </c>
      <c r="B776" s="190" t="s">
        <v>1336</v>
      </c>
      <c r="C776" s="191">
        <v>10569.19</v>
      </c>
      <c r="D776" s="190" t="s">
        <v>270</v>
      </c>
      <c r="E776" s="190" t="s">
        <v>271</v>
      </c>
      <c r="F776" s="190" t="s">
        <v>272</v>
      </c>
      <c r="G776" s="190" t="s">
        <v>273</v>
      </c>
      <c r="H776" s="190" t="s">
        <v>274</v>
      </c>
      <c r="I776" s="190" t="s">
        <v>271</v>
      </c>
      <c r="J776" s="190" t="s">
        <v>271</v>
      </c>
      <c r="K776" s="190" t="s">
        <v>275</v>
      </c>
      <c r="L776" s="190" t="s">
        <v>276</v>
      </c>
      <c r="M776" s="190" t="s">
        <v>277</v>
      </c>
      <c r="N776" s="190" t="s">
        <v>278</v>
      </c>
      <c r="O776" s="190" t="s">
        <v>59</v>
      </c>
      <c r="P776" s="190" t="s">
        <v>271</v>
      </c>
      <c r="Q776" s="190" t="s">
        <v>271</v>
      </c>
      <c r="R776" s="190" t="s">
        <v>279</v>
      </c>
      <c r="S776" s="191">
        <v>8452.75</v>
      </c>
    </row>
    <row r="777" spans="1:19" x14ac:dyDescent="0.25">
      <c r="A777" s="190" t="s">
        <v>1338</v>
      </c>
      <c r="B777" s="190" t="s">
        <v>1339</v>
      </c>
      <c r="C777" s="191">
        <v>1006.74</v>
      </c>
      <c r="D777" s="190" t="s">
        <v>270</v>
      </c>
      <c r="E777" s="190" t="s">
        <v>271</v>
      </c>
      <c r="F777" s="190" t="s">
        <v>272</v>
      </c>
      <c r="G777" s="190" t="s">
        <v>273</v>
      </c>
      <c r="H777" s="190" t="s">
        <v>274</v>
      </c>
      <c r="I777" s="190" t="s">
        <v>271</v>
      </c>
      <c r="J777" s="190" t="s">
        <v>271</v>
      </c>
      <c r="K777" s="190" t="s">
        <v>275</v>
      </c>
      <c r="L777" s="190" t="s">
        <v>276</v>
      </c>
      <c r="M777" s="190" t="s">
        <v>277</v>
      </c>
      <c r="N777" s="190" t="s">
        <v>278</v>
      </c>
      <c r="O777" s="190" t="s">
        <v>59</v>
      </c>
      <c r="P777" s="190" t="s">
        <v>271</v>
      </c>
      <c r="Q777" s="190" t="s">
        <v>271</v>
      </c>
      <c r="R777" s="190" t="s">
        <v>279</v>
      </c>
      <c r="S777" s="191">
        <v>958.8</v>
      </c>
    </row>
    <row r="778" spans="1:19" x14ac:dyDescent="0.25">
      <c r="A778" s="190" t="s">
        <v>1340</v>
      </c>
      <c r="B778" s="190" t="s">
        <v>1339</v>
      </c>
      <c r="C778" s="191">
        <v>12998.76</v>
      </c>
      <c r="D778" s="190" t="s">
        <v>270</v>
      </c>
      <c r="E778" s="190" t="s">
        <v>271</v>
      </c>
      <c r="F778" s="190" t="s">
        <v>272</v>
      </c>
      <c r="G778" s="190" t="s">
        <v>273</v>
      </c>
      <c r="H778" s="190" t="s">
        <v>274</v>
      </c>
      <c r="I778" s="190" t="s">
        <v>271</v>
      </c>
      <c r="J778" s="190" t="s">
        <v>271</v>
      </c>
      <c r="K778" s="190" t="s">
        <v>275</v>
      </c>
      <c r="L778" s="190" t="s">
        <v>276</v>
      </c>
      <c r="M778" s="190" t="s">
        <v>277</v>
      </c>
      <c r="N778" s="190" t="s">
        <v>278</v>
      </c>
      <c r="O778" s="190" t="s">
        <v>59</v>
      </c>
      <c r="P778" s="190" t="s">
        <v>271</v>
      </c>
      <c r="Q778" s="190" t="s">
        <v>271</v>
      </c>
      <c r="R778" s="190" t="s">
        <v>279</v>
      </c>
      <c r="S778" s="191">
        <v>12379.77</v>
      </c>
    </row>
    <row r="779" spans="1:19" x14ac:dyDescent="0.25">
      <c r="A779" s="190" t="s">
        <v>1341</v>
      </c>
      <c r="B779" s="190" t="s">
        <v>1342</v>
      </c>
      <c r="C779" s="191">
        <v>5385.83</v>
      </c>
      <c r="D779" s="190" t="s">
        <v>270</v>
      </c>
      <c r="E779" s="190" t="s">
        <v>271</v>
      </c>
      <c r="F779" s="190" t="s">
        <v>272</v>
      </c>
      <c r="G779" s="190" t="s">
        <v>273</v>
      </c>
      <c r="H779" s="190" t="s">
        <v>274</v>
      </c>
      <c r="I779" s="190" t="s">
        <v>271</v>
      </c>
      <c r="J779" s="190" t="s">
        <v>271</v>
      </c>
      <c r="K779" s="190" t="s">
        <v>275</v>
      </c>
      <c r="L779" s="190" t="s">
        <v>276</v>
      </c>
      <c r="M779" s="190" t="s">
        <v>277</v>
      </c>
      <c r="N779" s="190" t="s">
        <v>278</v>
      </c>
      <c r="O779" s="190" t="s">
        <v>59</v>
      </c>
      <c r="P779" s="190" t="s">
        <v>271</v>
      </c>
      <c r="Q779" s="190" t="s">
        <v>271</v>
      </c>
      <c r="R779" s="190" t="s">
        <v>279</v>
      </c>
      <c r="S779" s="191">
        <v>5129.3599999999997</v>
      </c>
    </row>
    <row r="780" spans="1:19" x14ac:dyDescent="0.25">
      <c r="A780" s="190" t="s">
        <v>1343</v>
      </c>
      <c r="B780" s="190" t="s">
        <v>1342</v>
      </c>
      <c r="C780" s="191">
        <v>21510.639999999999</v>
      </c>
      <c r="D780" s="190" t="s">
        <v>270</v>
      </c>
      <c r="E780" s="190" t="s">
        <v>271</v>
      </c>
      <c r="F780" s="190" t="s">
        <v>272</v>
      </c>
      <c r="G780" s="190" t="s">
        <v>273</v>
      </c>
      <c r="H780" s="190" t="s">
        <v>274</v>
      </c>
      <c r="I780" s="190" t="s">
        <v>271</v>
      </c>
      <c r="J780" s="190" t="s">
        <v>271</v>
      </c>
      <c r="K780" s="190" t="s">
        <v>275</v>
      </c>
      <c r="L780" s="190" t="s">
        <v>276</v>
      </c>
      <c r="M780" s="190" t="s">
        <v>277</v>
      </c>
      <c r="N780" s="190" t="s">
        <v>278</v>
      </c>
      <c r="O780" s="190" t="s">
        <v>59</v>
      </c>
      <c r="P780" s="190" t="s">
        <v>271</v>
      </c>
      <c r="Q780" s="190" t="s">
        <v>271</v>
      </c>
      <c r="R780" s="190" t="s">
        <v>279</v>
      </c>
      <c r="S780" s="191">
        <v>19949.37</v>
      </c>
    </row>
    <row r="781" spans="1:19" x14ac:dyDescent="0.25">
      <c r="A781" s="190" t="s">
        <v>1344</v>
      </c>
      <c r="B781" s="190" t="s">
        <v>1342</v>
      </c>
      <c r="C781" s="191">
        <v>262.63</v>
      </c>
      <c r="D781" s="190" t="s">
        <v>270</v>
      </c>
      <c r="E781" s="190" t="s">
        <v>271</v>
      </c>
      <c r="F781" s="190" t="s">
        <v>272</v>
      </c>
      <c r="G781" s="190" t="s">
        <v>1345</v>
      </c>
      <c r="H781" s="190" t="s">
        <v>274</v>
      </c>
      <c r="I781" s="190" t="s">
        <v>271</v>
      </c>
      <c r="J781" s="190" t="s">
        <v>271</v>
      </c>
      <c r="K781" s="190" t="s">
        <v>275</v>
      </c>
      <c r="L781" s="190" t="s">
        <v>276</v>
      </c>
      <c r="M781" s="190" t="s">
        <v>277</v>
      </c>
      <c r="N781" s="190" t="s">
        <v>278</v>
      </c>
      <c r="O781" s="190" t="s">
        <v>59</v>
      </c>
      <c r="P781" s="190" t="s">
        <v>271</v>
      </c>
      <c r="Q781" s="190" t="s">
        <v>271</v>
      </c>
      <c r="R781" s="190" t="s">
        <v>279</v>
      </c>
      <c r="S781" s="191">
        <v>250.12</v>
      </c>
    </row>
    <row r="782" spans="1:19" x14ac:dyDescent="0.25">
      <c r="A782" s="190" t="s">
        <v>1346</v>
      </c>
      <c r="B782" s="190" t="s">
        <v>1347</v>
      </c>
      <c r="C782" s="191">
        <v>5553.62</v>
      </c>
      <c r="D782" s="190" t="s">
        <v>270</v>
      </c>
      <c r="E782" s="190" t="s">
        <v>271</v>
      </c>
      <c r="F782" s="190" t="s">
        <v>272</v>
      </c>
      <c r="G782" s="190" t="s">
        <v>273</v>
      </c>
      <c r="H782" s="190" t="s">
        <v>274</v>
      </c>
      <c r="I782" s="190" t="s">
        <v>271</v>
      </c>
      <c r="J782" s="190" t="s">
        <v>271</v>
      </c>
      <c r="K782" s="190" t="s">
        <v>275</v>
      </c>
      <c r="L782" s="190" t="s">
        <v>276</v>
      </c>
      <c r="M782" s="190" t="s">
        <v>277</v>
      </c>
      <c r="N782" s="190" t="s">
        <v>278</v>
      </c>
      <c r="O782" s="190" t="s">
        <v>59</v>
      </c>
      <c r="P782" s="190" t="s">
        <v>271</v>
      </c>
      <c r="Q782" s="190" t="s">
        <v>271</v>
      </c>
      <c r="R782" s="190" t="s">
        <v>279</v>
      </c>
      <c r="S782" s="191">
        <v>5289.16</v>
      </c>
    </row>
    <row r="783" spans="1:19" x14ac:dyDescent="0.25">
      <c r="A783" s="190" t="s">
        <v>1348</v>
      </c>
      <c r="B783" s="190" t="s">
        <v>1347</v>
      </c>
      <c r="C783" s="191">
        <v>14544.59</v>
      </c>
      <c r="D783" s="190" t="s">
        <v>270</v>
      </c>
      <c r="E783" s="190" t="s">
        <v>271</v>
      </c>
      <c r="F783" s="190" t="s">
        <v>272</v>
      </c>
      <c r="G783" s="190" t="s">
        <v>273</v>
      </c>
      <c r="H783" s="190" t="s">
        <v>274</v>
      </c>
      <c r="I783" s="190" t="s">
        <v>271</v>
      </c>
      <c r="J783" s="190" t="s">
        <v>271</v>
      </c>
      <c r="K783" s="190" t="s">
        <v>275</v>
      </c>
      <c r="L783" s="190" t="s">
        <v>276</v>
      </c>
      <c r="M783" s="190" t="s">
        <v>277</v>
      </c>
      <c r="N783" s="190" t="s">
        <v>278</v>
      </c>
      <c r="O783" s="190" t="s">
        <v>59</v>
      </c>
      <c r="P783" s="190" t="s">
        <v>271</v>
      </c>
      <c r="Q783" s="190" t="s">
        <v>271</v>
      </c>
      <c r="R783" s="190" t="s">
        <v>279</v>
      </c>
      <c r="S783" s="191">
        <v>10725.49</v>
      </c>
    </row>
    <row r="784" spans="1:19" x14ac:dyDescent="0.25">
      <c r="A784" s="190" t="s">
        <v>1349</v>
      </c>
      <c r="B784" s="190" t="s">
        <v>1347</v>
      </c>
      <c r="C784" s="191">
        <v>393.94</v>
      </c>
      <c r="D784" s="190" t="s">
        <v>270</v>
      </c>
      <c r="E784" s="190" t="s">
        <v>271</v>
      </c>
      <c r="F784" s="190" t="s">
        <v>272</v>
      </c>
      <c r="G784" s="190" t="s">
        <v>1350</v>
      </c>
      <c r="H784" s="190" t="s">
        <v>274</v>
      </c>
      <c r="I784" s="190" t="s">
        <v>271</v>
      </c>
      <c r="J784" s="190" t="s">
        <v>271</v>
      </c>
      <c r="K784" s="190" t="s">
        <v>275</v>
      </c>
      <c r="L784" s="190" t="s">
        <v>276</v>
      </c>
      <c r="M784" s="190" t="s">
        <v>277</v>
      </c>
      <c r="N784" s="190" t="s">
        <v>278</v>
      </c>
      <c r="O784" s="190" t="s">
        <v>59</v>
      </c>
      <c r="P784" s="190" t="s">
        <v>271</v>
      </c>
      <c r="Q784" s="190" t="s">
        <v>271</v>
      </c>
      <c r="R784" s="190" t="s">
        <v>279</v>
      </c>
      <c r="S784" s="191">
        <v>375.18</v>
      </c>
    </row>
    <row r="785" spans="1:19" x14ac:dyDescent="0.25">
      <c r="A785" s="190" t="s">
        <v>1351</v>
      </c>
      <c r="B785" s="190" t="s">
        <v>1295</v>
      </c>
      <c r="C785" s="191">
        <v>154.61000000000001</v>
      </c>
      <c r="D785" s="190" t="s">
        <v>270</v>
      </c>
      <c r="E785" s="190" t="s">
        <v>271</v>
      </c>
      <c r="F785" s="190" t="s">
        <v>272</v>
      </c>
      <c r="G785" s="190" t="s">
        <v>1352</v>
      </c>
      <c r="H785" s="190" t="s">
        <v>274</v>
      </c>
      <c r="I785" s="190" t="s">
        <v>271</v>
      </c>
      <c r="J785" s="190" t="s">
        <v>271</v>
      </c>
      <c r="K785" s="190" t="s">
        <v>275</v>
      </c>
      <c r="L785" s="190" t="s">
        <v>276</v>
      </c>
      <c r="M785" s="190" t="s">
        <v>277</v>
      </c>
      <c r="N785" s="190" t="s">
        <v>278</v>
      </c>
      <c r="O785" s="190" t="s">
        <v>59</v>
      </c>
      <c r="P785" s="190" t="s">
        <v>271</v>
      </c>
      <c r="Q785" s="190" t="s">
        <v>271</v>
      </c>
      <c r="R785" s="190" t="s">
        <v>279</v>
      </c>
      <c r="S785" s="191">
        <v>147.25</v>
      </c>
    </row>
    <row r="786" spans="1:19" x14ac:dyDescent="0.25">
      <c r="A786" s="190" t="s">
        <v>1353</v>
      </c>
      <c r="B786" s="190" t="s">
        <v>1302</v>
      </c>
      <c r="C786" s="191">
        <v>421.58</v>
      </c>
      <c r="D786" s="190" t="s">
        <v>270</v>
      </c>
      <c r="E786" s="190" t="s">
        <v>271</v>
      </c>
      <c r="F786" s="190" t="s">
        <v>272</v>
      </c>
      <c r="G786" s="190" t="s">
        <v>1354</v>
      </c>
      <c r="H786" s="190" t="s">
        <v>274</v>
      </c>
      <c r="I786" s="190" t="s">
        <v>271</v>
      </c>
      <c r="J786" s="190" t="s">
        <v>271</v>
      </c>
      <c r="K786" s="190" t="s">
        <v>275</v>
      </c>
      <c r="L786" s="190" t="s">
        <v>276</v>
      </c>
      <c r="M786" s="190" t="s">
        <v>277</v>
      </c>
      <c r="N786" s="190" t="s">
        <v>278</v>
      </c>
      <c r="O786" s="190" t="s">
        <v>59</v>
      </c>
      <c r="P786" s="190" t="s">
        <v>271</v>
      </c>
      <c r="Q786" s="190" t="s">
        <v>271</v>
      </c>
      <c r="R786" s="190" t="s">
        <v>279</v>
      </c>
      <c r="S786" s="191">
        <v>401.5</v>
      </c>
    </row>
    <row r="787" spans="1:19" x14ac:dyDescent="0.25">
      <c r="A787" s="190" t="s">
        <v>1355</v>
      </c>
      <c r="B787" s="190" t="s">
        <v>1356</v>
      </c>
      <c r="C787" s="191">
        <v>5385.83</v>
      </c>
      <c r="D787" s="190" t="s">
        <v>270</v>
      </c>
      <c r="E787" s="190" t="s">
        <v>271</v>
      </c>
      <c r="F787" s="190" t="s">
        <v>272</v>
      </c>
      <c r="G787" s="190" t="s">
        <v>273</v>
      </c>
      <c r="H787" s="190" t="s">
        <v>274</v>
      </c>
      <c r="I787" s="190" t="s">
        <v>271</v>
      </c>
      <c r="J787" s="190" t="s">
        <v>271</v>
      </c>
      <c r="K787" s="190" t="s">
        <v>275</v>
      </c>
      <c r="L787" s="190" t="s">
        <v>276</v>
      </c>
      <c r="M787" s="190" t="s">
        <v>277</v>
      </c>
      <c r="N787" s="190" t="s">
        <v>278</v>
      </c>
      <c r="O787" s="190" t="s">
        <v>59</v>
      </c>
      <c r="P787" s="190" t="s">
        <v>271</v>
      </c>
      <c r="Q787" s="190" t="s">
        <v>271</v>
      </c>
      <c r="R787" s="190" t="s">
        <v>279</v>
      </c>
      <c r="S787" s="191">
        <v>5129.3599999999997</v>
      </c>
    </row>
    <row r="788" spans="1:19" x14ac:dyDescent="0.25">
      <c r="A788" s="190" t="s">
        <v>1357</v>
      </c>
      <c r="B788" s="190" t="s">
        <v>1356</v>
      </c>
      <c r="C788" s="191">
        <v>12487.75</v>
      </c>
      <c r="D788" s="190" t="s">
        <v>270</v>
      </c>
      <c r="E788" s="190" t="s">
        <v>271</v>
      </c>
      <c r="F788" s="190" t="s">
        <v>272</v>
      </c>
      <c r="G788" s="190" t="s">
        <v>273</v>
      </c>
      <c r="H788" s="190" t="s">
        <v>274</v>
      </c>
      <c r="I788" s="190" t="s">
        <v>271</v>
      </c>
      <c r="J788" s="190" t="s">
        <v>271</v>
      </c>
      <c r="K788" s="190" t="s">
        <v>275</v>
      </c>
      <c r="L788" s="190" t="s">
        <v>276</v>
      </c>
      <c r="M788" s="190" t="s">
        <v>277</v>
      </c>
      <c r="N788" s="190" t="s">
        <v>278</v>
      </c>
      <c r="O788" s="190" t="s">
        <v>59</v>
      </c>
      <c r="P788" s="190" t="s">
        <v>271</v>
      </c>
      <c r="Q788" s="190" t="s">
        <v>271</v>
      </c>
      <c r="R788" s="190" t="s">
        <v>279</v>
      </c>
      <c r="S788" s="191">
        <v>9431.14</v>
      </c>
    </row>
    <row r="789" spans="1:19" x14ac:dyDescent="0.25">
      <c r="A789" s="190" t="s">
        <v>1358</v>
      </c>
      <c r="B789" s="190" t="s">
        <v>391</v>
      </c>
      <c r="C789" s="191">
        <v>321.08999999999997</v>
      </c>
      <c r="D789" s="190" t="s">
        <v>270</v>
      </c>
      <c r="E789" s="190" t="s">
        <v>271</v>
      </c>
      <c r="F789" s="190" t="s">
        <v>272</v>
      </c>
      <c r="G789" s="190" t="s">
        <v>1359</v>
      </c>
      <c r="H789" s="190" t="s">
        <v>274</v>
      </c>
      <c r="I789" s="190" t="s">
        <v>271</v>
      </c>
      <c r="J789" s="190" t="s">
        <v>271</v>
      </c>
      <c r="K789" s="190" t="s">
        <v>275</v>
      </c>
      <c r="L789" s="190" t="s">
        <v>276</v>
      </c>
      <c r="M789" s="190" t="s">
        <v>277</v>
      </c>
      <c r="N789" s="190" t="s">
        <v>278</v>
      </c>
      <c r="O789" s="190" t="s">
        <v>59</v>
      </c>
      <c r="P789" s="190" t="s">
        <v>271</v>
      </c>
      <c r="Q789" s="190" t="s">
        <v>271</v>
      </c>
      <c r="R789" s="190" t="s">
        <v>279</v>
      </c>
      <c r="S789" s="191">
        <v>305.8</v>
      </c>
    </row>
    <row r="790" spans="1:19" x14ac:dyDescent="0.25">
      <c r="A790" s="190" t="s">
        <v>1360</v>
      </c>
      <c r="B790" s="190" t="s">
        <v>1361</v>
      </c>
      <c r="C790" s="191">
        <v>5385.83</v>
      </c>
      <c r="D790" s="190" t="s">
        <v>270</v>
      </c>
      <c r="E790" s="190" t="s">
        <v>271</v>
      </c>
      <c r="F790" s="190" t="s">
        <v>272</v>
      </c>
      <c r="G790" s="190" t="s">
        <v>273</v>
      </c>
      <c r="H790" s="190" t="s">
        <v>274</v>
      </c>
      <c r="I790" s="190" t="s">
        <v>271</v>
      </c>
      <c r="J790" s="190" t="s">
        <v>271</v>
      </c>
      <c r="K790" s="190" t="s">
        <v>275</v>
      </c>
      <c r="L790" s="190" t="s">
        <v>276</v>
      </c>
      <c r="M790" s="190" t="s">
        <v>277</v>
      </c>
      <c r="N790" s="190" t="s">
        <v>278</v>
      </c>
      <c r="O790" s="190" t="s">
        <v>59</v>
      </c>
      <c r="P790" s="190" t="s">
        <v>271</v>
      </c>
      <c r="Q790" s="190" t="s">
        <v>271</v>
      </c>
      <c r="R790" s="190" t="s">
        <v>279</v>
      </c>
      <c r="S790" s="191">
        <v>5129.3599999999997</v>
      </c>
    </row>
    <row r="791" spans="1:19" x14ac:dyDescent="0.25">
      <c r="A791" s="190" t="s">
        <v>1362</v>
      </c>
      <c r="B791" s="190" t="s">
        <v>1361</v>
      </c>
      <c r="C791" s="191">
        <v>12596.92</v>
      </c>
      <c r="D791" s="190" t="s">
        <v>270</v>
      </c>
      <c r="E791" s="190" t="s">
        <v>271</v>
      </c>
      <c r="F791" s="190" t="s">
        <v>272</v>
      </c>
      <c r="G791" s="190" t="s">
        <v>273</v>
      </c>
      <c r="H791" s="190" t="s">
        <v>274</v>
      </c>
      <c r="I791" s="190" t="s">
        <v>271</v>
      </c>
      <c r="J791" s="190" t="s">
        <v>271</v>
      </c>
      <c r="K791" s="190" t="s">
        <v>275</v>
      </c>
      <c r="L791" s="190" t="s">
        <v>276</v>
      </c>
      <c r="M791" s="190" t="s">
        <v>277</v>
      </c>
      <c r="N791" s="190" t="s">
        <v>278</v>
      </c>
      <c r="O791" s="190" t="s">
        <v>59</v>
      </c>
      <c r="P791" s="190" t="s">
        <v>271</v>
      </c>
      <c r="Q791" s="190" t="s">
        <v>271</v>
      </c>
      <c r="R791" s="190" t="s">
        <v>279</v>
      </c>
      <c r="S791" s="191">
        <v>7136.08</v>
      </c>
    </row>
    <row r="792" spans="1:19" x14ac:dyDescent="0.25">
      <c r="A792" s="190" t="s">
        <v>1363</v>
      </c>
      <c r="B792" s="190" t="s">
        <v>374</v>
      </c>
      <c r="C792" s="191">
        <v>1006.74</v>
      </c>
      <c r="D792" s="190" t="s">
        <v>270</v>
      </c>
      <c r="E792" s="190" t="s">
        <v>271</v>
      </c>
      <c r="F792" s="190" t="s">
        <v>272</v>
      </c>
      <c r="G792" s="190" t="s">
        <v>273</v>
      </c>
      <c r="H792" s="190" t="s">
        <v>274</v>
      </c>
      <c r="I792" s="190" t="s">
        <v>271</v>
      </c>
      <c r="J792" s="190" t="s">
        <v>271</v>
      </c>
      <c r="K792" s="190" t="s">
        <v>275</v>
      </c>
      <c r="L792" s="190" t="s">
        <v>276</v>
      </c>
      <c r="M792" s="190" t="s">
        <v>277</v>
      </c>
      <c r="N792" s="190" t="s">
        <v>278</v>
      </c>
      <c r="O792" s="190" t="s">
        <v>59</v>
      </c>
      <c r="P792" s="190" t="s">
        <v>271</v>
      </c>
      <c r="Q792" s="190" t="s">
        <v>271</v>
      </c>
      <c r="R792" s="190" t="s">
        <v>279</v>
      </c>
      <c r="S792" s="191">
        <v>958.8</v>
      </c>
    </row>
    <row r="793" spans="1:19" x14ac:dyDescent="0.25">
      <c r="A793" s="190" t="s">
        <v>1364</v>
      </c>
      <c r="B793" s="190" t="s">
        <v>1365</v>
      </c>
      <c r="C793" s="191">
        <v>6222.99</v>
      </c>
      <c r="D793" s="190" t="s">
        <v>270</v>
      </c>
      <c r="E793" s="190" t="s">
        <v>271</v>
      </c>
      <c r="F793" s="190" t="s">
        <v>272</v>
      </c>
      <c r="G793" s="190" t="s">
        <v>273</v>
      </c>
      <c r="H793" s="190" t="s">
        <v>274</v>
      </c>
      <c r="I793" s="190" t="s">
        <v>271</v>
      </c>
      <c r="J793" s="190" t="s">
        <v>271</v>
      </c>
      <c r="K793" s="190" t="s">
        <v>275</v>
      </c>
      <c r="L793" s="190" t="s">
        <v>276</v>
      </c>
      <c r="M793" s="190" t="s">
        <v>277</v>
      </c>
      <c r="N793" s="190" t="s">
        <v>278</v>
      </c>
      <c r="O793" s="190" t="s">
        <v>59</v>
      </c>
      <c r="P793" s="190" t="s">
        <v>271</v>
      </c>
      <c r="Q793" s="190" t="s">
        <v>271</v>
      </c>
      <c r="R793" s="190" t="s">
        <v>279</v>
      </c>
      <c r="S793" s="191">
        <v>5926.66</v>
      </c>
    </row>
    <row r="794" spans="1:19" x14ac:dyDescent="0.25">
      <c r="A794" s="190" t="s">
        <v>1366</v>
      </c>
      <c r="B794" s="190" t="s">
        <v>1365</v>
      </c>
      <c r="C794" s="191">
        <v>10014.64</v>
      </c>
      <c r="D794" s="190" t="s">
        <v>270</v>
      </c>
      <c r="E794" s="190" t="s">
        <v>271</v>
      </c>
      <c r="F794" s="190" t="s">
        <v>272</v>
      </c>
      <c r="G794" s="190" t="s">
        <v>273</v>
      </c>
      <c r="H794" s="190" t="s">
        <v>274</v>
      </c>
      <c r="I794" s="190" t="s">
        <v>271</v>
      </c>
      <c r="J794" s="190" t="s">
        <v>271</v>
      </c>
      <c r="K794" s="190" t="s">
        <v>275</v>
      </c>
      <c r="L794" s="190" t="s">
        <v>276</v>
      </c>
      <c r="M794" s="190" t="s">
        <v>277</v>
      </c>
      <c r="N794" s="190" t="s">
        <v>278</v>
      </c>
      <c r="O794" s="190" t="s">
        <v>59</v>
      </c>
      <c r="P794" s="190" t="s">
        <v>271</v>
      </c>
      <c r="Q794" s="190" t="s">
        <v>271</v>
      </c>
      <c r="R794" s="190" t="s">
        <v>279</v>
      </c>
      <c r="S794" s="191">
        <v>9225.1</v>
      </c>
    </row>
    <row r="795" spans="1:19" x14ac:dyDescent="0.25">
      <c r="A795" s="190" t="s">
        <v>1367</v>
      </c>
      <c r="B795" s="190" t="s">
        <v>1365</v>
      </c>
      <c r="C795" s="191">
        <v>1707.08</v>
      </c>
      <c r="D795" s="190" t="s">
        <v>270</v>
      </c>
      <c r="E795" s="190" t="s">
        <v>271</v>
      </c>
      <c r="F795" s="190" t="s">
        <v>272</v>
      </c>
      <c r="G795" s="190" t="s">
        <v>1368</v>
      </c>
      <c r="H795" s="190" t="s">
        <v>274</v>
      </c>
      <c r="I795" s="190" t="s">
        <v>271</v>
      </c>
      <c r="J795" s="190" t="s">
        <v>271</v>
      </c>
      <c r="K795" s="190" t="s">
        <v>275</v>
      </c>
      <c r="L795" s="190" t="s">
        <v>276</v>
      </c>
      <c r="M795" s="190" t="s">
        <v>277</v>
      </c>
      <c r="N795" s="190" t="s">
        <v>278</v>
      </c>
      <c r="O795" s="190" t="s">
        <v>59</v>
      </c>
      <c r="P795" s="190" t="s">
        <v>271</v>
      </c>
      <c r="Q795" s="190" t="s">
        <v>271</v>
      </c>
      <c r="R795" s="190" t="s">
        <v>279</v>
      </c>
      <c r="S795" s="191">
        <v>125.06</v>
      </c>
    </row>
    <row r="796" spans="1:19" x14ac:dyDescent="0.25">
      <c r="A796" s="190" t="s">
        <v>1367</v>
      </c>
      <c r="B796" s="190" t="s">
        <v>1365</v>
      </c>
      <c r="C796" s="191">
        <v>1707.08</v>
      </c>
      <c r="D796" s="190" t="s">
        <v>270</v>
      </c>
      <c r="E796" s="190" t="s">
        <v>271</v>
      </c>
      <c r="F796" s="190" t="s">
        <v>272</v>
      </c>
      <c r="G796" s="190" t="s">
        <v>1369</v>
      </c>
      <c r="H796" s="190" t="s">
        <v>274</v>
      </c>
      <c r="I796" s="190" t="s">
        <v>271</v>
      </c>
      <c r="J796" s="190" t="s">
        <v>271</v>
      </c>
      <c r="K796" s="190" t="s">
        <v>275</v>
      </c>
      <c r="L796" s="190" t="s">
        <v>276</v>
      </c>
      <c r="M796" s="190" t="s">
        <v>277</v>
      </c>
      <c r="N796" s="190" t="s">
        <v>278</v>
      </c>
      <c r="O796" s="190" t="s">
        <v>59</v>
      </c>
      <c r="P796" s="190" t="s">
        <v>271</v>
      </c>
      <c r="Q796" s="190" t="s">
        <v>271</v>
      </c>
      <c r="R796" s="190" t="s">
        <v>279</v>
      </c>
      <c r="S796" s="191">
        <v>625.29999999999995</v>
      </c>
    </row>
    <row r="797" spans="1:19" x14ac:dyDescent="0.25">
      <c r="A797" s="190" t="s">
        <v>1367</v>
      </c>
      <c r="B797" s="190" t="s">
        <v>1365</v>
      </c>
      <c r="C797" s="191">
        <v>1707.08</v>
      </c>
      <c r="D797" s="190" t="s">
        <v>270</v>
      </c>
      <c r="E797" s="190" t="s">
        <v>271</v>
      </c>
      <c r="F797" s="190" t="s">
        <v>272</v>
      </c>
      <c r="G797" s="190" t="s">
        <v>1370</v>
      </c>
      <c r="H797" s="190" t="s">
        <v>274</v>
      </c>
      <c r="I797" s="190" t="s">
        <v>271</v>
      </c>
      <c r="J797" s="190" t="s">
        <v>271</v>
      </c>
      <c r="K797" s="190" t="s">
        <v>275</v>
      </c>
      <c r="L797" s="190" t="s">
        <v>276</v>
      </c>
      <c r="M797" s="190" t="s">
        <v>277</v>
      </c>
      <c r="N797" s="190" t="s">
        <v>278</v>
      </c>
      <c r="O797" s="190" t="s">
        <v>59</v>
      </c>
      <c r="P797" s="190" t="s">
        <v>271</v>
      </c>
      <c r="Q797" s="190" t="s">
        <v>271</v>
      </c>
      <c r="R797" s="190" t="s">
        <v>279</v>
      </c>
      <c r="S797" s="191">
        <v>250.12</v>
      </c>
    </row>
    <row r="798" spans="1:19" x14ac:dyDescent="0.25">
      <c r="A798" s="190" t="s">
        <v>1367</v>
      </c>
      <c r="B798" s="190" t="s">
        <v>1365</v>
      </c>
      <c r="C798" s="191">
        <v>1707.08</v>
      </c>
      <c r="D798" s="190" t="s">
        <v>270</v>
      </c>
      <c r="E798" s="190" t="s">
        <v>271</v>
      </c>
      <c r="F798" s="190" t="s">
        <v>272</v>
      </c>
      <c r="G798" s="190" t="s">
        <v>1371</v>
      </c>
      <c r="H798" s="190" t="s">
        <v>274</v>
      </c>
      <c r="I798" s="190" t="s">
        <v>271</v>
      </c>
      <c r="J798" s="190" t="s">
        <v>271</v>
      </c>
      <c r="K798" s="190" t="s">
        <v>275</v>
      </c>
      <c r="L798" s="190" t="s">
        <v>276</v>
      </c>
      <c r="M798" s="190" t="s">
        <v>277</v>
      </c>
      <c r="N798" s="190" t="s">
        <v>278</v>
      </c>
      <c r="O798" s="190" t="s">
        <v>59</v>
      </c>
      <c r="P798" s="190" t="s">
        <v>271</v>
      </c>
      <c r="Q798" s="190" t="s">
        <v>271</v>
      </c>
      <c r="R798" s="190" t="s">
        <v>279</v>
      </c>
      <c r="S798" s="191">
        <v>250.12</v>
      </c>
    </row>
    <row r="799" spans="1:19" x14ac:dyDescent="0.25">
      <c r="A799" s="190" t="s">
        <v>1367</v>
      </c>
      <c r="B799" s="190" t="s">
        <v>1365</v>
      </c>
      <c r="C799" s="191">
        <v>1707.08</v>
      </c>
      <c r="D799" s="190" t="s">
        <v>270</v>
      </c>
      <c r="E799" s="190" t="s">
        <v>271</v>
      </c>
      <c r="F799" s="190" t="s">
        <v>272</v>
      </c>
      <c r="G799" s="190" t="s">
        <v>1372</v>
      </c>
      <c r="H799" s="190" t="s">
        <v>274</v>
      </c>
      <c r="I799" s="190" t="s">
        <v>271</v>
      </c>
      <c r="J799" s="190" t="s">
        <v>271</v>
      </c>
      <c r="K799" s="190" t="s">
        <v>275</v>
      </c>
      <c r="L799" s="190" t="s">
        <v>276</v>
      </c>
      <c r="M799" s="190" t="s">
        <v>277</v>
      </c>
      <c r="N799" s="190" t="s">
        <v>278</v>
      </c>
      <c r="O799" s="190" t="s">
        <v>59</v>
      </c>
      <c r="P799" s="190" t="s">
        <v>271</v>
      </c>
      <c r="Q799" s="190" t="s">
        <v>271</v>
      </c>
      <c r="R799" s="190" t="s">
        <v>279</v>
      </c>
      <c r="S799" s="191">
        <v>250.12</v>
      </c>
    </row>
    <row r="800" spans="1:19" x14ac:dyDescent="0.25">
      <c r="A800" s="190" t="s">
        <v>1367</v>
      </c>
      <c r="B800" s="190" t="s">
        <v>1365</v>
      </c>
      <c r="C800" s="191">
        <v>1707.08</v>
      </c>
      <c r="D800" s="190" t="s">
        <v>270</v>
      </c>
      <c r="E800" s="190" t="s">
        <v>271</v>
      </c>
      <c r="F800" s="190" t="s">
        <v>272</v>
      </c>
      <c r="G800" s="190" t="s">
        <v>1373</v>
      </c>
      <c r="H800" s="190" t="s">
        <v>274</v>
      </c>
      <c r="I800" s="190" t="s">
        <v>271</v>
      </c>
      <c r="J800" s="190" t="s">
        <v>271</v>
      </c>
      <c r="K800" s="190" t="s">
        <v>275</v>
      </c>
      <c r="L800" s="190" t="s">
        <v>276</v>
      </c>
      <c r="M800" s="190" t="s">
        <v>277</v>
      </c>
      <c r="N800" s="190" t="s">
        <v>278</v>
      </c>
      <c r="O800" s="190" t="s">
        <v>59</v>
      </c>
      <c r="P800" s="190" t="s">
        <v>271</v>
      </c>
      <c r="Q800" s="190" t="s">
        <v>271</v>
      </c>
      <c r="R800" s="190" t="s">
        <v>279</v>
      </c>
      <c r="S800" s="191">
        <v>125.06</v>
      </c>
    </row>
    <row r="801" spans="1:19" x14ac:dyDescent="0.25">
      <c r="A801" s="190" t="s">
        <v>1374</v>
      </c>
      <c r="B801" s="190" t="s">
        <v>1375</v>
      </c>
      <c r="C801" s="191">
        <v>6222.99</v>
      </c>
      <c r="D801" s="190" t="s">
        <v>270</v>
      </c>
      <c r="E801" s="190" t="s">
        <v>271</v>
      </c>
      <c r="F801" s="190" t="s">
        <v>272</v>
      </c>
      <c r="G801" s="190" t="s">
        <v>273</v>
      </c>
      <c r="H801" s="190" t="s">
        <v>274</v>
      </c>
      <c r="I801" s="190" t="s">
        <v>271</v>
      </c>
      <c r="J801" s="190" t="s">
        <v>271</v>
      </c>
      <c r="K801" s="190" t="s">
        <v>275</v>
      </c>
      <c r="L801" s="190" t="s">
        <v>276</v>
      </c>
      <c r="M801" s="190" t="s">
        <v>277</v>
      </c>
      <c r="N801" s="190" t="s">
        <v>278</v>
      </c>
      <c r="O801" s="190" t="s">
        <v>59</v>
      </c>
      <c r="P801" s="190" t="s">
        <v>271</v>
      </c>
      <c r="Q801" s="190" t="s">
        <v>271</v>
      </c>
      <c r="R801" s="190" t="s">
        <v>279</v>
      </c>
      <c r="S801" s="191">
        <v>5926.66</v>
      </c>
    </row>
    <row r="802" spans="1:19" x14ac:dyDescent="0.25">
      <c r="A802" s="190" t="s">
        <v>1376</v>
      </c>
      <c r="B802" s="190" t="s">
        <v>1375</v>
      </c>
      <c r="C802" s="191">
        <v>12934.29</v>
      </c>
      <c r="D802" s="190" t="s">
        <v>270</v>
      </c>
      <c r="E802" s="190" t="s">
        <v>271</v>
      </c>
      <c r="F802" s="190" t="s">
        <v>272</v>
      </c>
      <c r="G802" s="190" t="s">
        <v>273</v>
      </c>
      <c r="H802" s="190" t="s">
        <v>274</v>
      </c>
      <c r="I802" s="190" t="s">
        <v>271</v>
      </c>
      <c r="J802" s="190" t="s">
        <v>271</v>
      </c>
      <c r="K802" s="190" t="s">
        <v>275</v>
      </c>
      <c r="L802" s="190" t="s">
        <v>276</v>
      </c>
      <c r="M802" s="190" t="s">
        <v>277</v>
      </c>
      <c r="N802" s="190" t="s">
        <v>278</v>
      </c>
      <c r="O802" s="190" t="s">
        <v>59</v>
      </c>
      <c r="P802" s="190" t="s">
        <v>271</v>
      </c>
      <c r="Q802" s="190" t="s">
        <v>271</v>
      </c>
      <c r="R802" s="190" t="s">
        <v>279</v>
      </c>
      <c r="S802" s="191">
        <v>10920.64</v>
      </c>
    </row>
    <row r="803" spans="1:19" x14ac:dyDescent="0.25">
      <c r="A803" s="190" t="s">
        <v>1377</v>
      </c>
      <c r="B803" s="190" t="s">
        <v>1378</v>
      </c>
      <c r="C803" s="191">
        <v>1006.74</v>
      </c>
      <c r="D803" s="190" t="s">
        <v>270</v>
      </c>
      <c r="E803" s="190" t="s">
        <v>271</v>
      </c>
      <c r="F803" s="190" t="s">
        <v>272</v>
      </c>
      <c r="G803" s="190" t="s">
        <v>273</v>
      </c>
      <c r="H803" s="190" t="s">
        <v>274</v>
      </c>
      <c r="I803" s="190" t="s">
        <v>271</v>
      </c>
      <c r="J803" s="190" t="s">
        <v>271</v>
      </c>
      <c r="K803" s="190" t="s">
        <v>275</v>
      </c>
      <c r="L803" s="190" t="s">
        <v>276</v>
      </c>
      <c r="M803" s="190" t="s">
        <v>277</v>
      </c>
      <c r="N803" s="190" t="s">
        <v>278</v>
      </c>
      <c r="O803" s="190" t="s">
        <v>59</v>
      </c>
      <c r="P803" s="190" t="s">
        <v>271</v>
      </c>
      <c r="Q803" s="190" t="s">
        <v>271</v>
      </c>
      <c r="R803" s="190" t="s">
        <v>279</v>
      </c>
      <c r="S803" s="191">
        <v>958.8</v>
      </c>
    </row>
    <row r="804" spans="1:19" x14ac:dyDescent="0.25">
      <c r="A804" s="190" t="s">
        <v>1379</v>
      </c>
      <c r="B804" s="190" t="s">
        <v>1378</v>
      </c>
      <c r="C804" s="191">
        <v>12424.31</v>
      </c>
      <c r="D804" s="190" t="s">
        <v>270</v>
      </c>
      <c r="E804" s="190" t="s">
        <v>271</v>
      </c>
      <c r="F804" s="190" t="s">
        <v>272</v>
      </c>
      <c r="G804" s="190" t="s">
        <v>273</v>
      </c>
      <c r="H804" s="190" t="s">
        <v>274</v>
      </c>
      <c r="I804" s="190" t="s">
        <v>271</v>
      </c>
      <c r="J804" s="190" t="s">
        <v>271</v>
      </c>
      <c r="K804" s="190" t="s">
        <v>275</v>
      </c>
      <c r="L804" s="190" t="s">
        <v>276</v>
      </c>
      <c r="M804" s="190" t="s">
        <v>277</v>
      </c>
      <c r="N804" s="190" t="s">
        <v>278</v>
      </c>
      <c r="O804" s="190" t="s">
        <v>59</v>
      </c>
      <c r="P804" s="190" t="s">
        <v>271</v>
      </c>
      <c r="Q804" s="190" t="s">
        <v>271</v>
      </c>
      <c r="R804" s="190" t="s">
        <v>279</v>
      </c>
      <c r="S804" s="191">
        <v>8480.3799999999992</v>
      </c>
    </row>
    <row r="805" spans="1:19" x14ac:dyDescent="0.25">
      <c r="A805" s="190" t="s">
        <v>1380</v>
      </c>
      <c r="B805" s="190" t="s">
        <v>1378</v>
      </c>
      <c r="C805" s="191">
        <v>3763.06</v>
      </c>
      <c r="D805" s="190" t="s">
        <v>270</v>
      </c>
      <c r="E805" s="190" t="s">
        <v>271</v>
      </c>
      <c r="F805" s="190" t="s">
        <v>272</v>
      </c>
      <c r="G805" s="190" t="s">
        <v>1381</v>
      </c>
      <c r="H805" s="190" t="s">
        <v>274</v>
      </c>
      <c r="I805" s="190" t="s">
        <v>271</v>
      </c>
      <c r="J805" s="190" t="s">
        <v>271</v>
      </c>
      <c r="K805" s="190" t="s">
        <v>275</v>
      </c>
      <c r="L805" s="190" t="s">
        <v>276</v>
      </c>
      <c r="M805" s="190" t="s">
        <v>277</v>
      </c>
      <c r="N805" s="190" t="s">
        <v>278</v>
      </c>
      <c r="O805" s="190" t="s">
        <v>59</v>
      </c>
      <c r="P805" s="190" t="s">
        <v>271</v>
      </c>
      <c r="Q805" s="190" t="s">
        <v>271</v>
      </c>
      <c r="R805" s="190" t="s">
        <v>279</v>
      </c>
      <c r="S805" s="191">
        <v>1684.54</v>
      </c>
    </row>
    <row r="806" spans="1:19" x14ac:dyDescent="0.25">
      <c r="A806" s="190" t="s">
        <v>1380</v>
      </c>
      <c r="B806" s="190" t="s">
        <v>1378</v>
      </c>
      <c r="C806" s="191">
        <v>3763.06</v>
      </c>
      <c r="D806" s="190" t="s">
        <v>270</v>
      </c>
      <c r="E806" s="190" t="s">
        <v>271</v>
      </c>
      <c r="F806" s="190" t="s">
        <v>272</v>
      </c>
      <c r="G806" s="190" t="s">
        <v>1382</v>
      </c>
      <c r="H806" s="190" t="s">
        <v>274</v>
      </c>
      <c r="I806" s="190" t="s">
        <v>271</v>
      </c>
      <c r="J806" s="190" t="s">
        <v>271</v>
      </c>
      <c r="K806" s="190" t="s">
        <v>275</v>
      </c>
      <c r="L806" s="190" t="s">
        <v>276</v>
      </c>
      <c r="M806" s="190" t="s">
        <v>277</v>
      </c>
      <c r="N806" s="190" t="s">
        <v>278</v>
      </c>
      <c r="O806" s="190" t="s">
        <v>59</v>
      </c>
      <c r="P806" s="190" t="s">
        <v>271</v>
      </c>
      <c r="Q806" s="190" t="s">
        <v>271</v>
      </c>
      <c r="R806" s="190" t="s">
        <v>279</v>
      </c>
      <c r="S806" s="191">
        <v>1899.32</v>
      </c>
    </row>
    <row r="807" spans="1:19" x14ac:dyDescent="0.25">
      <c r="A807" s="190" t="s">
        <v>1383</v>
      </c>
      <c r="B807" s="190" t="s">
        <v>1384</v>
      </c>
      <c r="C807" s="191">
        <v>1006.74</v>
      </c>
      <c r="D807" s="190" t="s">
        <v>270</v>
      </c>
      <c r="E807" s="190" t="s">
        <v>271</v>
      </c>
      <c r="F807" s="190" t="s">
        <v>272</v>
      </c>
      <c r="G807" s="190" t="s">
        <v>273</v>
      </c>
      <c r="H807" s="190" t="s">
        <v>274</v>
      </c>
      <c r="I807" s="190" t="s">
        <v>271</v>
      </c>
      <c r="J807" s="190" t="s">
        <v>271</v>
      </c>
      <c r="K807" s="190" t="s">
        <v>275</v>
      </c>
      <c r="L807" s="190" t="s">
        <v>276</v>
      </c>
      <c r="M807" s="190" t="s">
        <v>277</v>
      </c>
      <c r="N807" s="190" t="s">
        <v>278</v>
      </c>
      <c r="O807" s="190" t="s">
        <v>59</v>
      </c>
      <c r="P807" s="190" t="s">
        <v>271</v>
      </c>
      <c r="Q807" s="190" t="s">
        <v>271</v>
      </c>
      <c r="R807" s="190" t="s">
        <v>279</v>
      </c>
      <c r="S807" s="191">
        <v>958.8</v>
      </c>
    </row>
    <row r="808" spans="1:19" x14ac:dyDescent="0.25">
      <c r="A808" s="190" t="s">
        <v>1385</v>
      </c>
      <c r="B808" s="190" t="s">
        <v>1384</v>
      </c>
      <c r="C808" s="191">
        <v>15129.2</v>
      </c>
      <c r="D808" s="190" t="s">
        <v>270</v>
      </c>
      <c r="E808" s="190" t="s">
        <v>271</v>
      </c>
      <c r="F808" s="190" t="s">
        <v>272</v>
      </c>
      <c r="G808" s="190" t="s">
        <v>273</v>
      </c>
      <c r="H808" s="190" t="s">
        <v>274</v>
      </c>
      <c r="I808" s="190" t="s">
        <v>271</v>
      </c>
      <c r="J808" s="190" t="s">
        <v>271</v>
      </c>
      <c r="K808" s="190" t="s">
        <v>275</v>
      </c>
      <c r="L808" s="190" t="s">
        <v>276</v>
      </c>
      <c r="M808" s="190" t="s">
        <v>277</v>
      </c>
      <c r="N808" s="190" t="s">
        <v>278</v>
      </c>
      <c r="O808" s="190" t="s">
        <v>59</v>
      </c>
      <c r="P808" s="190" t="s">
        <v>271</v>
      </c>
      <c r="Q808" s="190" t="s">
        <v>271</v>
      </c>
      <c r="R808" s="190" t="s">
        <v>279</v>
      </c>
      <c r="S808" s="191">
        <v>13488.66</v>
      </c>
    </row>
    <row r="809" spans="1:19" x14ac:dyDescent="0.25">
      <c r="A809" s="190" t="s">
        <v>1386</v>
      </c>
      <c r="B809" s="190" t="s">
        <v>1387</v>
      </c>
      <c r="C809" s="191">
        <v>1006.74</v>
      </c>
      <c r="D809" s="190" t="s">
        <v>270</v>
      </c>
      <c r="E809" s="190" t="s">
        <v>271</v>
      </c>
      <c r="F809" s="190" t="s">
        <v>272</v>
      </c>
      <c r="G809" s="190" t="s">
        <v>273</v>
      </c>
      <c r="H809" s="190" t="s">
        <v>274</v>
      </c>
      <c r="I809" s="190" t="s">
        <v>271</v>
      </c>
      <c r="J809" s="190" t="s">
        <v>271</v>
      </c>
      <c r="K809" s="190" t="s">
        <v>275</v>
      </c>
      <c r="L809" s="190" t="s">
        <v>276</v>
      </c>
      <c r="M809" s="190" t="s">
        <v>277</v>
      </c>
      <c r="N809" s="190" t="s">
        <v>278</v>
      </c>
      <c r="O809" s="190" t="s">
        <v>59</v>
      </c>
      <c r="P809" s="190" t="s">
        <v>271</v>
      </c>
      <c r="Q809" s="190" t="s">
        <v>271</v>
      </c>
      <c r="R809" s="190" t="s">
        <v>279</v>
      </c>
      <c r="S809" s="191">
        <v>958.8</v>
      </c>
    </row>
    <row r="810" spans="1:19" x14ac:dyDescent="0.25">
      <c r="A810" s="190" t="s">
        <v>1388</v>
      </c>
      <c r="B810" s="190" t="s">
        <v>1387</v>
      </c>
      <c r="C810" s="191">
        <v>16140.27</v>
      </c>
      <c r="D810" s="190" t="s">
        <v>270</v>
      </c>
      <c r="E810" s="190" t="s">
        <v>271</v>
      </c>
      <c r="F810" s="190" t="s">
        <v>272</v>
      </c>
      <c r="G810" s="190" t="s">
        <v>273</v>
      </c>
      <c r="H810" s="190" t="s">
        <v>274</v>
      </c>
      <c r="I810" s="190" t="s">
        <v>271</v>
      </c>
      <c r="J810" s="190" t="s">
        <v>271</v>
      </c>
      <c r="K810" s="190" t="s">
        <v>275</v>
      </c>
      <c r="L810" s="190" t="s">
        <v>276</v>
      </c>
      <c r="M810" s="190" t="s">
        <v>277</v>
      </c>
      <c r="N810" s="190" t="s">
        <v>278</v>
      </c>
      <c r="O810" s="190" t="s">
        <v>59</v>
      </c>
      <c r="P810" s="190" t="s">
        <v>271</v>
      </c>
      <c r="Q810" s="190" t="s">
        <v>271</v>
      </c>
      <c r="R810" s="190" t="s">
        <v>279</v>
      </c>
      <c r="S810" s="191">
        <v>12385.67</v>
      </c>
    </row>
    <row r="811" spans="1:19" x14ac:dyDescent="0.25">
      <c r="A811" s="190" t="s">
        <v>1389</v>
      </c>
      <c r="B811" s="190" t="s">
        <v>1390</v>
      </c>
      <c r="C811" s="191">
        <v>6348.84</v>
      </c>
      <c r="D811" s="190" t="s">
        <v>270</v>
      </c>
      <c r="E811" s="190" t="s">
        <v>271</v>
      </c>
      <c r="F811" s="190" t="s">
        <v>272</v>
      </c>
      <c r="G811" s="190" t="s">
        <v>273</v>
      </c>
      <c r="H811" s="190" t="s">
        <v>274</v>
      </c>
      <c r="I811" s="190" t="s">
        <v>271</v>
      </c>
      <c r="J811" s="190" t="s">
        <v>271</v>
      </c>
      <c r="K811" s="190" t="s">
        <v>275</v>
      </c>
      <c r="L811" s="190" t="s">
        <v>276</v>
      </c>
      <c r="M811" s="190" t="s">
        <v>277</v>
      </c>
      <c r="N811" s="190" t="s">
        <v>278</v>
      </c>
      <c r="O811" s="190" t="s">
        <v>59</v>
      </c>
      <c r="P811" s="190" t="s">
        <v>271</v>
      </c>
      <c r="Q811" s="190" t="s">
        <v>271</v>
      </c>
      <c r="R811" s="190" t="s">
        <v>279</v>
      </c>
      <c r="S811" s="191">
        <v>6046.51</v>
      </c>
    </row>
    <row r="812" spans="1:19" x14ac:dyDescent="0.25">
      <c r="A812" s="190" t="s">
        <v>1391</v>
      </c>
      <c r="B812" s="190" t="s">
        <v>1390</v>
      </c>
      <c r="C812" s="191">
        <v>25966.63</v>
      </c>
      <c r="D812" s="190" t="s">
        <v>270</v>
      </c>
      <c r="E812" s="190" t="s">
        <v>271</v>
      </c>
      <c r="F812" s="190" t="s">
        <v>272</v>
      </c>
      <c r="G812" s="190" t="s">
        <v>273</v>
      </c>
      <c r="H812" s="190" t="s">
        <v>274</v>
      </c>
      <c r="I812" s="190" t="s">
        <v>271</v>
      </c>
      <c r="J812" s="190" t="s">
        <v>271</v>
      </c>
      <c r="K812" s="190" t="s">
        <v>275</v>
      </c>
      <c r="L812" s="190" t="s">
        <v>276</v>
      </c>
      <c r="M812" s="190" t="s">
        <v>277</v>
      </c>
      <c r="N812" s="190" t="s">
        <v>278</v>
      </c>
      <c r="O812" s="190" t="s">
        <v>59</v>
      </c>
      <c r="P812" s="190" t="s">
        <v>271</v>
      </c>
      <c r="Q812" s="190" t="s">
        <v>271</v>
      </c>
      <c r="R812" s="190" t="s">
        <v>279</v>
      </c>
      <c r="S812" s="191">
        <v>22232.78</v>
      </c>
    </row>
    <row r="813" spans="1:19" x14ac:dyDescent="0.25">
      <c r="A813" s="190" t="s">
        <v>1392</v>
      </c>
      <c r="B813" s="190" t="s">
        <v>1393</v>
      </c>
      <c r="C813" s="191">
        <v>6390.78</v>
      </c>
      <c r="D813" s="190" t="s">
        <v>270</v>
      </c>
      <c r="E813" s="190" t="s">
        <v>271</v>
      </c>
      <c r="F813" s="190" t="s">
        <v>272</v>
      </c>
      <c r="G813" s="190" t="s">
        <v>273</v>
      </c>
      <c r="H813" s="190" t="s">
        <v>274</v>
      </c>
      <c r="I813" s="190" t="s">
        <v>271</v>
      </c>
      <c r="J813" s="190" t="s">
        <v>271</v>
      </c>
      <c r="K813" s="190" t="s">
        <v>275</v>
      </c>
      <c r="L813" s="190" t="s">
        <v>276</v>
      </c>
      <c r="M813" s="190" t="s">
        <v>277</v>
      </c>
      <c r="N813" s="190" t="s">
        <v>278</v>
      </c>
      <c r="O813" s="190" t="s">
        <v>59</v>
      </c>
      <c r="P813" s="190" t="s">
        <v>271</v>
      </c>
      <c r="Q813" s="190" t="s">
        <v>271</v>
      </c>
      <c r="R813" s="190" t="s">
        <v>279</v>
      </c>
      <c r="S813" s="191">
        <v>6086.46</v>
      </c>
    </row>
    <row r="814" spans="1:19" x14ac:dyDescent="0.25">
      <c r="A814" s="190" t="s">
        <v>1394</v>
      </c>
      <c r="B814" s="190" t="s">
        <v>1393</v>
      </c>
      <c r="C814" s="191">
        <v>14212.07</v>
      </c>
      <c r="D814" s="190" t="s">
        <v>270</v>
      </c>
      <c r="E814" s="190" t="s">
        <v>271</v>
      </c>
      <c r="F814" s="190" t="s">
        <v>272</v>
      </c>
      <c r="G814" s="190" t="s">
        <v>273</v>
      </c>
      <c r="H814" s="190" t="s">
        <v>274</v>
      </c>
      <c r="I814" s="190" t="s">
        <v>271</v>
      </c>
      <c r="J814" s="190" t="s">
        <v>271</v>
      </c>
      <c r="K814" s="190" t="s">
        <v>275</v>
      </c>
      <c r="L814" s="190" t="s">
        <v>276</v>
      </c>
      <c r="M814" s="190" t="s">
        <v>277</v>
      </c>
      <c r="N814" s="190" t="s">
        <v>278</v>
      </c>
      <c r="O814" s="190" t="s">
        <v>59</v>
      </c>
      <c r="P814" s="190" t="s">
        <v>271</v>
      </c>
      <c r="Q814" s="190" t="s">
        <v>271</v>
      </c>
      <c r="R814" s="190" t="s">
        <v>279</v>
      </c>
      <c r="S814" s="191">
        <v>12784.94</v>
      </c>
    </row>
    <row r="815" spans="1:19" x14ac:dyDescent="0.25">
      <c r="A815" s="190" t="s">
        <v>1395</v>
      </c>
      <c r="B815" s="190" t="s">
        <v>1396</v>
      </c>
      <c r="C815" s="191">
        <v>6222.99</v>
      </c>
      <c r="D815" s="190" t="s">
        <v>270</v>
      </c>
      <c r="E815" s="190" t="s">
        <v>271</v>
      </c>
      <c r="F815" s="190" t="s">
        <v>272</v>
      </c>
      <c r="G815" s="190" t="s">
        <v>273</v>
      </c>
      <c r="H815" s="190" t="s">
        <v>274</v>
      </c>
      <c r="I815" s="190" t="s">
        <v>271</v>
      </c>
      <c r="J815" s="190" t="s">
        <v>271</v>
      </c>
      <c r="K815" s="190" t="s">
        <v>275</v>
      </c>
      <c r="L815" s="190" t="s">
        <v>276</v>
      </c>
      <c r="M815" s="190" t="s">
        <v>277</v>
      </c>
      <c r="N815" s="190" t="s">
        <v>278</v>
      </c>
      <c r="O815" s="190" t="s">
        <v>59</v>
      </c>
      <c r="P815" s="190" t="s">
        <v>271</v>
      </c>
      <c r="Q815" s="190" t="s">
        <v>271</v>
      </c>
      <c r="R815" s="190" t="s">
        <v>279</v>
      </c>
      <c r="S815" s="191">
        <v>5926.66</v>
      </c>
    </row>
    <row r="816" spans="1:19" x14ac:dyDescent="0.25">
      <c r="A816" s="190" t="s">
        <v>1397</v>
      </c>
      <c r="B816" s="190" t="s">
        <v>1396</v>
      </c>
      <c r="C816" s="191">
        <v>9773.11</v>
      </c>
      <c r="D816" s="190" t="s">
        <v>270</v>
      </c>
      <c r="E816" s="190" t="s">
        <v>271</v>
      </c>
      <c r="F816" s="190" t="s">
        <v>272</v>
      </c>
      <c r="G816" s="190" t="s">
        <v>273</v>
      </c>
      <c r="H816" s="190" t="s">
        <v>274</v>
      </c>
      <c r="I816" s="190" t="s">
        <v>271</v>
      </c>
      <c r="J816" s="190" t="s">
        <v>271</v>
      </c>
      <c r="K816" s="190" t="s">
        <v>275</v>
      </c>
      <c r="L816" s="190" t="s">
        <v>276</v>
      </c>
      <c r="M816" s="190" t="s">
        <v>277</v>
      </c>
      <c r="N816" s="190" t="s">
        <v>278</v>
      </c>
      <c r="O816" s="190" t="s">
        <v>59</v>
      </c>
      <c r="P816" s="190" t="s">
        <v>271</v>
      </c>
      <c r="Q816" s="190" t="s">
        <v>271</v>
      </c>
      <c r="R816" s="190" t="s">
        <v>279</v>
      </c>
      <c r="S816" s="191">
        <v>6541.69</v>
      </c>
    </row>
    <row r="817" spans="1:19" x14ac:dyDescent="0.25">
      <c r="A817" s="190" t="s">
        <v>1398</v>
      </c>
      <c r="B817" s="190" t="s">
        <v>1396</v>
      </c>
      <c r="C817" s="191">
        <v>131.31</v>
      </c>
      <c r="D817" s="190" t="s">
        <v>270</v>
      </c>
      <c r="E817" s="190" t="s">
        <v>271</v>
      </c>
      <c r="F817" s="190" t="s">
        <v>272</v>
      </c>
      <c r="G817" s="190" t="s">
        <v>1399</v>
      </c>
      <c r="H817" s="190" t="s">
        <v>274</v>
      </c>
      <c r="I817" s="190" t="s">
        <v>271</v>
      </c>
      <c r="J817" s="190" t="s">
        <v>271</v>
      </c>
      <c r="K817" s="190" t="s">
        <v>275</v>
      </c>
      <c r="L817" s="190" t="s">
        <v>276</v>
      </c>
      <c r="M817" s="190" t="s">
        <v>277</v>
      </c>
      <c r="N817" s="190" t="s">
        <v>278</v>
      </c>
      <c r="O817" s="190" t="s">
        <v>59</v>
      </c>
      <c r="P817" s="190" t="s">
        <v>271</v>
      </c>
      <c r="Q817" s="190" t="s">
        <v>271</v>
      </c>
      <c r="R817" s="190" t="s">
        <v>279</v>
      </c>
      <c r="S817" s="191">
        <v>125.06</v>
      </c>
    </row>
    <row r="818" spans="1:19" x14ac:dyDescent="0.25">
      <c r="A818" s="190" t="s">
        <v>1400</v>
      </c>
      <c r="B818" s="190" t="s">
        <v>1396</v>
      </c>
      <c r="C818" s="191">
        <v>787.88</v>
      </c>
      <c r="D818" s="190" t="s">
        <v>270</v>
      </c>
      <c r="E818" s="190" t="s">
        <v>271</v>
      </c>
      <c r="F818" s="190" t="s">
        <v>272</v>
      </c>
      <c r="G818" s="190" t="s">
        <v>1401</v>
      </c>
      <c r="H818" s="190" t="s">
        <v>274</v>
      </c>
      <c r="I818" s="190" t="s">
        <v>271</v>
      </c>
      <c r="J818" s="190" t="s">
        <v>271</v>
      </c>
      <c r="K818" s="190" t="s">
        <v>275</v>
      </c>
      <c r="L818" s="190" t="s">
        <v>276</v>
      </c>
      <c r="M818" s="190" t="s">
        <v>277</v>
      </c>
      <c r="N818" s="190" t="s">
        <v>278</v>
      </c>
      <c r="O818" s="190" t="s">
        <v>59</v>
      </c>
      <c r="P818" s="190" t="s">
        <v>271</v>
      </c>
      <c r="Q818" s="190" t="s">
        <v>271</v>
      </c>
      <c r="R818" s="190" t="s">
        <v>279</v>
      </c>
      <c r="S818" s="191">
        <v>750.36</v>
      </c>
    </row>
    <row r="819" spans="1:19" x14ac:dyDescent="0.25">
      <c r="A819" s="190" t="s">
        <v>1402</v>
      </c>
      <c r="B819" s="190" t="s">
        <v>1403</v>
      </c>
      <c r="C819" s="191">
        <v>6222.99</v>
      </c>
      <c r="D819" s="190" t="s">
        <v>270</v>
      </c>
      <c r="E819" s="190" t="s">
        <v>271</v>
      </c>
      <c r="F819" s="190" t="s">
        <v>272</v>
      </c>
      <c r="G819" s="190" t="s">
        <v>273</v>
      </c>
      <c r="H819" s="190" t="s">
        <v>274</v>
      </c>
      <c r="I819" s="190" t="s">
        <v>271</v>
      </c>
      <c r="J819" s="190" t="s">
        <v>271</v>
      </c>
      <c r="K819" s="190" t="s">
        <v>275</v>
      </c>
      <c r="L819" s="190" t="s">
        <v>276</v>
      </c>
      <c r="M819" s="190" t="s">
        <v>277</v>
      </c>
      <c r="N819" s="190" t="s">
        <v>278</v>
      </c>
      <c r="O819" s="190" t="s">
        <v>59</v>
      </c>
      <c r="P819" s="190" t="s">
        <v>271</v>
      </c>
      <c r="Q819" s="190" t="s">
        <v>271</v>
      </c>
      <c r="R819" s="190" t="s">
        <v>279</v>
      </c>
      <c r="S819" s="191">
        <v>5926.66</v>
      </c>
    </row>
    <row r="820" spans="1:19" x14ac:dyDescent="0.25">
      <c r="A820" s="190" t="s">
        <v>1404</v>
      </c>
      <c r="B820" s="190" t="s">
        <v>1403</v>
      </c>
      <c r="C820" s="191">
        <v>9307.1200000000008</v>
      </c>
      <c r="D820" s="190" t="s">
        <v>270</v>
      </c>
      <c r="E820" s="190" t="s">
        <v>271</v>
      </c>
      <c r="F820" s="190" t="s">
        <v>272</v>
      </c>
      <c r="G820" s="190" t="s">
        <v>273</v>
      </c>
      <c r="H820" s="190" t="s">
        <v>274</v>
      </c>
      <c r="I820" s="190" t="s">
        <v>271</v>
      </c>
      <c r="J820" s="190" t="s">
        <v>271</v>
      </c>
      <c r="K820" s="190" t="s">
        <v>275</v>
      </c>
      <c r="L820" s="190" t="s">
        <v>276</v>
      </c>
      <c r="M820" s="190" t="s">
        <v>277</v>
      </c>
      <c r="N820" s="190" t="s">
        <v>278</v>
      </c>
      <c r="O820" s="190" t="s">
        <v>59</v>
      </c>
      <c r="P820" s="190" t="s">
        <v>271</v>
      </c>
      <c r="Q820" s="190" t="s">
        <v>271</v>
      </c>
      <c r="R820" s="190" t="s">
        <v>279</v>
      </c>
      <c r="S820" s="191">
        <v>6628.65</v>
      </c>
    </row>
    <row r="821" spans="1:19" x14ac:dyDescent="0.25">
      <c r="A821" s="190" t="s">
        <v>1405</v>
      </c>
      <c r="B821" s="190" t="s">
        <v>1406</v>
      </c>
      <c r="C821" s="191">
        <v>1132.58</v>
      </c>
      <c r="D821" s="190" t="s">
        <v>270</v>
      </c>
      <c r="E821" s="190" t="s">
        <v>271</v>
      </c>
      <c r="F821" s="190" t="s">
        <v>272</v>
      </c>
      <c r="G821" s="190" t="s">
        <v>273</v>
      </c>
      <c r="H821" s="190" t="s">
        <v>274</v>
      </c>
      <c r="I821" s="190" t="s">
        <v>271</v>
      </c>
      <c r="J821" s="190" t="s">
        <v>271</v>
      </c>
      <c r="K821" s="190" t="s">
        <v>275</v>
      </c>
      <c r="L821" s="190" t="s">
        <v>276</v>
      </c>
      <c r="M821" s="190" t="s">
        <v>277</v>
      </c>
      <c r="N821" s="190" t="s">
        <v>278</v>
      </c>
      <c r="O821" s="190" t="s">
        <v>59</v>
      </c>
      <c r="P821" s="190" t="s">
        <v>271</v>
      </c>
      <c r="Q821" s="190" t="s">
        <v>271</v>
      </c>
      <c r="R821" s="190" t="s">
        <v>279</v>
      </c>
      <c r="S821" s="191">
        <v>1078.6500000000001</v>
      </c>
    </row>
    <row r="822" spans="1:19" x14ac:dyDescent="0.25">
      <c r="A822" s="190" t="s">
        <v>1407</v>
      </c>
      <c r="B822" s="190" t="s">
        <v>1406</v>
      </c>
      <c r="C822" s="191">
        <v>11119.98</v>
      </c>
      <c r="D822" s="190" t="s">
        <v>270</v>
      </c>
      <c r="E822" s="190" t="s">
        <v>271</v>
      </c>
      <c r="F822" s="190" t="s">
        <v>272</v>
      </c>
      <c r="G822" s="190" t="s">
        <v>273</v>
      </c>
      <c r="H822" s="190" t="s">
        <v>274</v>
      </c>
      <c r="I822" s="190" t="s">
        <v>271</v>
      </c>
      <c r="J822" s="190" t="s">
        <v>271</v>
      </c>
      <c r="K822" s="190" t="s">
        <v>275</v>
      </c>
      <c r="L822" s="190" t="s">
        <v>276</v>
      </c>
      <c r="M822" s="190" t="s">
        <v>277</v>
      </c>
      <c r="N822" s="190" t="s">
        <v>278</v>
      </c>
      <c r="O822" s="190" t="s">
        <v>59</v>
      </c>
      <c r="P822" s="190" t="s">
        <v>271</v>
      </c>
      <c r="Q822" s="190" t="s">
        <v>271</v>
      </c>
      <c r="R822" s="190" t="s">
        <v>279</v>
      </c>
      <c r="S822" s="191">
        <v>10215.280000000001</v>
      </c>
    </row>
    <row r="823" spans="1:19" x14ac:dyDescent="0.25">
      <c r="A823" s="190" t="s">
        <v>1408</v>
      </c>
      <c r="B823" s="190" t="s">
        <v>1409</v>
      </c>
      <c r="C823" s="191">
        <v>1132.58</v>
      </c>
      <c r="D823" s="190" t="s">
        <v>270</v>
      </c>
      <c r="E823" s="190" t="s">
        <v>271</v>
      </c>
      <c r="F823" s="190" t="s">
        <v>272</v>
      </c>
      <c r="G823" s="190" t="s">
        <v>273</v>
      </c>
      <c r="H823" s="190" t="s">
        <v>274</v>
      </c>
      <c r="I823" s="190" t="s">
        <v>271</v>
      </c>
      <c r="J823" s="190" t="s">
        <v>271</v>
      </c>
      <c r="K823" s="190" t="s">
        <v>275</v>
      </c>
      <c r="L823" s="190" t="s">
        <v>276</v>
      </c>
      <c r="M823" s="190" t="s">
        <v>277</v>
      </c>
      <c r="N823" s="190" t="s">
        <v>278</v>
      </c>
      <c r="O823" s="190" t="s">
        <v>59</v>
      </c>
      <c r="P823" s="190" t="s">
        <v>271</v>
      </c>
      <c r="Q823" s="190" t="s">
        <v>271</v>
      </c>
      <c r="R823" s="190" t="s">
        <v>279</v>
      </c>
      <c r="S823" s="191">
        <v>1078.6500000000001</v>
      </c>
    </row>
    <row r="824" spans="1:19" x14ac:dyDescent="0.25">
      <c r="A824" s="190" t="s">
        <v>1410</v>
      </c>
      <c r="B824" s="190" t="s">
        <v>1409</v>
      </c>
      <c r="C824" s="191">
        <v>17067.48</v>
      </c>
      <c r="D824" s="190" t="s">
        <v>270</v>
      </c>
      <c r="E824" s="190" t="s">
        <v>271</v>
      </c>
      <c r="F824" s="190" t="s">
        <v>272</v>
      </c>
      <c r="G824" s="190" t="s">
        <v>273</v>
      </c>
      <c r="H824" s="190" t="s">
        <v>274</v>
      </c>
      <c r="I824" s="190" t="s">
        <v>271</v>
      </c>
      <c r="J824" s="190" t="s">
        <v>271</v>
      </c>
      <c r="K824" s="190" t="s">
        <v>275</v>
      </c>
      <c r="L824" s="190" t="s">
        <v>276</v>
      </c>
      <c r="M824" s="190" t="s">
        <v>277</v>
      </c>
      <c r="N824" s="190" t="s">
        <v>278</v>
      </c>
      <c r="O824" s="190" t="s">
        <v>59</v>
      </c>
      <c r="P824" s="190" t="s">
        <v>271</v>
      </c>
      <c r="Q824" s="190" t="s">
        <v>271</v>
      </c>
      <c r="R824" s="190" t="s">
        <v>279</v>
      </c>
      <c r="S824" s="191">
        <v>16254.74</v>
      </c>
    </row>
    <row r="825" spans="1:19" x14ac:dyDescent="0.25">
      <c r="A825" s="190" t="s">
        <v>1411</v>
      </c>
      <c r="B825" s="190" t="s">
        <v>1412</v>
      </c>
      <c r="C825" s="191">
        <v>1179.1199999999999</v>
      </c>
      <c r="D825" s="190" t="s">
        <v>270</v>
      </c>
      <c r="E825" s="190" t="s">
        <v>271</v>
      </c>
      <c r="F825" s="190" t="s">
        <v>272</v>
      </c>
      <c r="G825" s="190" t="s">
        <v>1413</v>
      </c>
      <c r="H825" s="190" t="s">
        <v>274</v>
      </c>
      <c r="I825" s="190" t="s">
        <v>271</v>
      </c>
      <c r="J825" s="190" t="s">
        <v>271</v>
      </c>
      <c r="K825" s="190" t="s">
        <v>275</v>
      </c>
      <c r="L825" s="190" t="s">
        <v>276</v>
      </c>
      <c r="M825" s="190" t="s">
        <v>277</v>
      </c>
      <c r="N825" s="190" t="s">
        <v>278</v>
      </c>
      <c r="O825" s="190" t="s">
        <v>59</v>
      </c>
      <c r="P825" s="190" t="s">
        <v>271</v>
      </c>
      <c r="Q825" s="190" t="s">
        <v>271</v>
      </c>
      <c r="R825" s="190" t="s">
        <v>279</v>
      </c>
      <c r="S825" s="191">
        <v>1122.97</v>
      </c>
    </row>
    <row r="826" spans="1:19" x14ac:dyDescent="0.25">
      <c r="A826" s="190" t="s">
        <v>1414</v>
      </c>
      <c r="B826" s="190" t="s">
        <v>1415</v>
      </c>
      <c r="C826" s="191">
        <v>1132.58</v>
      </c>
      <c r="D826" s="190" t="s">
        <v>270</v>
      </c>
      <c r="E826" s="190" t="s">
        <v>271</v>
      </c>
      <c r="F826" s="190" t="s">
        <v>272</v>
      </c>
      <c r="G826" s="190" t="s">
        <v>273</v>
      </c>
      <c r="H826" s="190" t="s">
        <v>274</v>
      </c>
      <c r="I826" s="190" t="s">
        <v>271</v>
      </c>
      <c r="J826" s="190" t="s">
        <v>271</v>
      </c>
      <c r="K826" s="190" t="s">
        <v>275</v>
      </c>
      <c r="L826" s="190" t="s">
        <v>276</v>
      </c>
      <c r="M826" s="190" t="s">
        <v>277</v>
      </c>
      <c r="N826" s="190" t="s">
        <v>278</v>
      </c>
      <c r="O826" s="190" t="s">
        <v>59</v>
      </c>
      <c r="P826" s="190" t="s">
        <v>271</v>
      </c>
      <c r="Q826" s="190" t="s">
        <v>271</v>
      </c>
      <c r="R826" s="190" t="s">
        <v>279</v>
      </c>
      <c r="S826" s="191">
        <v>1078.6500000000001</v>
      </c>
    </row>
    <row r="827" spans="1:19" x14ac:dyDescent="0.25">
      <c r="A827" s="190" t="s">
        <v>1416</v>
      </c>
      <c r="B827" s="190" t="s">
        <v>1415</v>
      </c>
      <c r="C827" s="191">
        <v>17647.080000000002</v>
      </c>
      <c r="D827" s="190" t="s">
        <v>270</v>
      </c>
      <c r="E827" s="190" t="s">
        <v>271</v>
      </c>
      <c r="F827" s="190" t="s">
        <v>272</v>
      </c>
      <c r="G827" s="190" t="s">
        <v>273</v>
      </c>
      <c r="H827" s="190" t="s">
        <v>274</v>
      </c>
      <c r="I827" s="190" t="s">
        <v>271</v>
      </c>
      <c r="J827" s="190" t="s">
        <v>271</v>
      </c>
      <c r="K827" s="190" t="s">
        <v>275</v>
      </c>
      <c r="L827" s="190" t="s">
        <v>276</v>
      </c>
      <c r="M827" s="190" t="s">
        <v>277</v>
      </c>
      <c r="N827" s="190" t="s">
        <v>278</v>
      </c>
      <c r="O827" s="190" t="s">
        <v>59</v>
      </c>
      <c r="P827" s="190" t="s">
        <v>271</v>
      </c>
      <c r="Q827" s="190" t="s">
        <v>271</v>
      </c>
      <c r="R827" s="190" t="s">
        <v>279</v>
      </c>
      <c r="S827" s="191">
        <v>16189.31</v>
      </c>
    </row>
    <row r="828" spans="1:19" x14ac:dyDescent="0.25">
      <c r="A828" s="190" t="s">
        <v>1417</v>
      </c>
      <c r="B828" s="190" t="s">
        <v>1418</v>
      </c>
      <c r="C828" s="191">
        <v>1891.05</v>
      </c>
      <c r="D828" s="190" t="s">
        <v>270</v>
      </c>
      <c r="E828" s="190" t="s">
        <v>271</v>
      </c>
      <c r="F828" s="190" t="s">
        <v>272</v>
      </c>
      <c r="G828" s="190" t="s">
        <v>1419</v>
      </c>
      <c r="H828" s="190" t="s">
        <v>274</v>
      </c>
      <c r="I828" s="190" t="s">
        <v>271</v>
      </c>
      <c r="J828" s="190" t="s">
        <v>271</v>
      </c>
      <c r="K828" s="190" t="s">
        <v>275</v>
      </c>
      <c r="L828" s="190" t="s">
        <v>276</v>
      </c>
      <c r="M828" s="190" t="s">
        <v>277</v>
      </c>
      <c r="N828" s="190" t="s">
        <v>278</v>
      </c>
      <c r="O828" s="190" t="s">
        <v>59</v>
      </c>
      <c r="P828" s="190" t="s">
        <v>271</v>
      </c>
      <c r="Q828" s="190" t="s">
        <v>271</v>
      </c>
      <c r="R828" s="190" t="s">
        <v>279</v>
      </c>
      <c r="S828" s="191">
        <v>1801</v>
      </c>
    </row>
    <row r="829" spans="1:19" x14ac:dyDescent="0.25">
      <c r="A829" s="190" t="s">
        <v>1420</v>
      </c>
      <c r="B829" s="190" t="s">
        <v>1418</v>
      </c>
      <c r="C829" s="191">
        <v>7221.63</v>
      </c>
      <c r="D829" s="190" t="s">
        <v>270</v>
      </c>
      <c r="E829" s="190" t="s">
        <v>271</v>
      </c>
      <c r="F829" s="190" t="s">
        <v>272</v>
      </c>
      <c r="G829" s="190" t="s">
        <v>273</v>
      </c>
      <c r="H829" s="190" t="s">
        <v>274</v>
      </c>
      <c r="I829" s="190" t="s">
        <v>271</v>
      </c>
      <c r="J829" s="190" t="s">
        <v>271</v>
      </c>
      <c r="K829" s="190" t="s">
        <v>275</v>
      </c>
      <c r="L829" s="190" t="s">
        <v>276</v>
      </c>
      <c r="M829" s="190" t="s">
        <v>277</v>
      </c>
      <c r="N829" s="190" t="s">
        <v>278</v>
      </c>
      <c r="O829" s="190" t="s">
        <v>59</v>
      </c>
      <c r="P829" s="190" t="s">
        <v>271</v>
      </c>
      <c r="Q829" s="190" t="s">
        <v>271</v>
      </c>
      <c r="R829" s="190" t="s">
        <v>279</v>
      </c>
      <c r="S829" s="191">
        <v>6877.74</v>
      </c>
    </row>
    <row r="830" spans="1:19" x14ac:dyDescent="0.25">
      <c r="A830" s="190" t="s">
        <v>1421</v>
      </c>
      <c r="B830" s="190" t="s">
        <v>1418</v>
      </c>
      <c r="C830" s="191">
        <v>44208.88</v>
      </c>
      <c r="D830" s="190" t="s">
        <v>270</v>
      </c>
      <c r="E830" s="190" t="s">
        <v>271</v>
      </c>
      <c r="F830" s="190" t="s">
        <v>272</v>
      </c>
      <c r="G830" s="190" t="s">
        <v>273</v>
      </c>
      <c r="H830" s="190" t="s">
        <v>274</v>
      </c>
      <c r="I830" s="190" t="s">
        <v>271</v>
      </c>
      <c r="J830" s="190" t="s">
        <v>271</v>
      </c>
      <c r="K830" s="190" t="s">
        <v>275</v>
      </c>
      <c r="L830" s="190" t="s">
        <v>276</v>
      </c>
      <c r="M830" s="190" t="s">
        <v>277</v>
      </c>
      <c r="N830" s="190" t="s">
        <v>278</v>
      </c>
      <c r="O830" s="190" t="s">
        <v>59</v>
      </c>
      <c r="P830" s="190" t="s">
        <v>271</v>
      </c>
      <c r="Q830" s="190" t="s">
        <v>271</v>
      </c>
      <c r="R830" s="190" t="s">
        <v>279</v>
      </c>
      <c r="S830" s="191">
        <v>35350.46</v>
      </c>
    </row>
    <row r="831" spans="1:19" x14ac:dyDescent="0.25">
      <c r="A831" s="190" t="s">
        <v>1422</v>
      </c>
      <c r="B831" s="190" t="s">
        <v>1423</v>
      </c>
      <c r="C831" s="191">
        <v>2595.1</v>
      </c>
      <c r="D831" s="190" t="s">
        <v>270</v>
      </c>
      <c r="E831" s="190" t="s">
        <v>271</v>
      </c>
      <c r="F831" s="190" t="s">
        <v>272</v>
      </c>
      <c r="G831" s="190" t="s">
        <v>1424</v>
      </c>
      <c r="H831" s="190" t="s">
        <v>274</v>
      </c>
      <c r="I831" s="190" t="s">
        <v>271</v>
      </c>
      <c r="J831" s="190" t="s">
        <v>271</v>
      </c>
      <c r="K831" s="190" t="s">
        <v>275</v>
      </c>
      <c r="L831" s="190" t="s">
        <v>276</v>
      </c>
      <c r="M831" s="190" t="s">
        <v>277</v>
      </c>
      <c r="N831" s="190" t="s">
        <v>278</v>
      </c>
      <c r="O831" s="190" t="s">
        <v>59</v>
      </c>
      <c r="P831" s="190" t="s">
        <v>271</v>
      </c>
      <c r="Q831" s="190" t="s">
        <v>271</v>
      </c>
      <c r="R831" s="190" t="s">
        <v>279</v>
      </c>
      <c r="S831" s="191">
        <v>1410.29</v>
      </c>
    </row>
    <row r="832" spans="1:19" x14ac:dyDescent="0.25">
      <c r="A832" s="190" t="s">
        <v>1422</v>
      </c>
      <c r="B832" s="190" t="s">
        <v>1423</v>
      </c>
      <c r="C832" s="191">
        <v>2595.1</v>
      </c>
      <c r="D832" s="190" t="s">
        <v>270</v>
      </c>
      <c r="E832" s="190" t="s">
        <v>271</v>
      </c>
      <c r="F832" s="190" t="s">
        <v>272</v>
      </c>
      <c r="G832" s="190" t="s">
        <v>1425</v>
      </c>
      <c r="H832" s="190" t="s">
        <v>274</v>
      </c>
      <c r="I832" s="190" t="s">
        <v>271</v>
      </c>
      <c r="J832" s="190" t="s">
        <v>271</v>
      </c>
      <c r="K832" s="190" t="s">
        <v>275</v>
      </c>
      <c r="L832" s="190" t="s">
        <v>276</v>
      </c>
      <c r="M832" s="190" t="s">
        <v>277</v>
      </c>
      <c r="N832" s="190" t="s">
        <v>278</v>
      </c>
      <c r="O832" s="190" t="s">
        <v>59</v>
      </c>
      <c r="P832" s="190" t="s">
        <v>271</v>
      </c>
      <c r="Q832" s="190" t="s">
        <v>271</v>
      </c>
      <c r="R832" s="190" t="s">
        <v>279</v>
      </c>
      <c r="S832" s="191">
        <v>832.16</v>
      </c>
    </row>
    <row r="833" spans="1:19" x14ac:dyDescent="0.25">
      <c r="A833" s="190" t="s">
        <v>1422</v>
      </c>
      <c r="B833" s="190" t="s">
        <v>1423</v>
      </c>
      <c r="C833" s="191">
        <v>2595.1</v>
      </c>
      <c r="D833" s="190" t="s">
        <v>270</v>
      </c>
      <c r="E833" s="190" t="s">
        <v>271</v>
      </c>
      <c r="F833" s="190" t="s">
        <v>272</v>
      </c>
      <c r="G833" s="190" t="s">
        <v>1426</v>
      </c>
      <c r="H833" s="190" t="s">
        <v>274</v>
      </c>
      <c r="I833" s="190" t="s">
        <v>271</v>
      </c>
      <c r="J833" s="190" t="s">
        <v>271</v>
      </c>
      <c r="K833" s="190" t="s">
        <v>275</v>
      </c>
      <c r="L833" s="190" t="s">
        <v>276</v>
      </c>
      <c r="M833" s="190" t="s">
        <v>277</v>
      </c>
      <c r="N833" s="190" t="s">
        <v>278</v>
      </c>
      <c r="O833" s="190" t="s">
        <v>59</v>
      </c>
      <c r="P833" s="190" t="s">
        <v>271</v>
      </c>
      <c r="Q833" s="190" t="s">
        <v>271</v>
      </c>
      <c r="R833" s="190" t="s">
        <v>279</v>
      </c>
      <c r="S833" s="191">
        <v>104.02</v>
      </c>
    </row>
    <row r="834" spans="1:19" x14ac:dyDescent="0.25">
      <c r="A834" s="190" t="s">
        <v>1422</v>
      </c>
      <c r="B834" s="190" t="s">
        <v>1423</v>
      </c>
      <c r="C834" s="191">
        <v>2595.1</v>
      </c>
      <c r="D834" s="190" t="s">
        <v>270</v>
      </c>
      <c r="E834" s="190" t="s">
        <v>271</v>
      </c>
      <c r="F834" s="190" t="s">
        <v>272</v>
      </c>
      <c r="G834" s="190" t="s">
        <v>1427</v>
      </c>
      <c r="H834" s="190" t="s">
        <v>274</v>
      </c>
      <c r="I834" s="190" t="s">
        <v>271</v>
      </c>
      <c r="J834" s="190" t="s">
        <v>271</v>
      </c>
      <c r="K834" s="190" t="s">
        <v>275</v>
      </c>
      <c r="L834" s="190" t="s">
        <v>276</v>
      </c>
      <c r="M834" s="190" t="s">
        <v>277</v>
      </c>
      <c r="N834" s="190" t="s">
        <v>278</v>
      </c>
      <c r="O834" s="190" t="s">
        <v>59</v>
      </c>
      <c r="P834" s="190" t="s">
        <v>271</v>
      </c>
      <c r="Q834" s="190" t="s">
        <v>271</v>
      </c>
      <c r="R834" s="190" t="s">
        <v>279</v>
      </c>
      <c r="S834" s="191">
        <v>125.06</v>
      </c>
    </row>
    <row r="835" spans="1:19" x14ac:dyDescent="0.25">
      <c r="A835" s="190" t="s">
        <v>1428</v>
      </c>
      <c r="B835" s="190" t="s">
        <v>1429</v>
      </c>
      <c r="C835" s="191">
        <v>4898.3100000000004</v>
      </c>
      <c r="D835" s="190" t="s">
        <v>270</v>
      </c>
      <c r="E835" s="190" t="s">
        <v>271</v>
      </c>
      <c r="F835" s="190" t="s">
        <v>272</v>
      </c>
      <c r="G835" s="190" t="s">
        <v>273</v>
      </c>
      <c r="H835" s="190" t="s">
        <v>274</v>
      </c>
      <c r="I835" s="190" t="s">
        <v>271</v>
      </c>
      <c r="J835" s="190" t="s">
        <v>271</v>
      </c>
      <c r="K835" s="190" t="s">
        <v>275</v>
      </c>
      <c r="L835" s="190" t="s">
        <v>276</v>
      </c>
      <c r="M835" s="190" t="s">
        <v>277</v>
      </c>
      <c r="N835" s="190" t="s">
        <v>278</v>
      </c>
      <c r="O835" s="190" t="s">
        <v>59</v>
      </c>
      <c r="P835" s="190" t="s">
        <v>271</v>
      </c>
      <c r="Q835" s="190" t="s">
        <v>271</v>
      </c>
      <c r="R835" s="190" t="s">
        <v>279</v>
      </c>
      <c r="S835" s="191">
        <v>4665.0600000000004</v>
      </c>
    </row>
    <row r="836" spans="1:19" x14ac:dyDescent="0.25">
      <c r="A836" s="190" t="s">
        <v>1430</v>
      </c>
      <c r="B836" s="190" t="s">
        <v>1429</v>
      </c>
      <c r="C836" s="191">
        <v>13471.79</v>
      </c>
      <c r="D836" s="190" t="s">
        <v>270</v>
      </c>
      <c r="E836" s="190" t="s">
        <v>271</v>
      </c>
      <c r="F836" s="190" t="s">
        <v>272</v>
      </c>
      <c r="G836" s="190" t="s">
        <v>273</v>
      </c>
      <c r="H836" s="190" t="s">
        <v>274</v>
      </c>
      <c r="I836" s="190" t="s">
        <v>271</v>
      </c>
      <c r="J836" s="190" t="s">
        <v>271</v>
      </c>
      <c r="K836" s="190" t="s">
        <v>275</v>
      </c>
      <c r="L836" s="190" t="s">
        <v>276</v>
      </c>
      <c r="M836" s="190" t="s">
        <v>277</v>
      </c>
      <c r="N836" s="190" t="s">
        <v>278</v>
      </c>
      <c r="O836" s="190" t="s">
        <v>59</v>
      </c>
      <c r="P836" s="190" t="s">
        <v>271</v>
      </c>
      <c r="Q836" s="190" t="s">
        <v>271</v>
      </c>
      <c r="R836" s="190" t="s">
        <v>279</v>
      </c>
      <c r="S836" s="191">
        <v>11929.8</v>
      </c>
    </row>
    <row r="837" spans="1:19" x14ac:dyDescent="0.25">
      <c r="A837" s="190" t="s">
        <v>1431</v>
      </c>
      <c r="B837" s="190" t="s">
        <v>1412</v>
      </c>
      <c r="C837" s="191">
        <v>4730.5200000000004</v>
      </c>
      <c r="D837" s="190" t="s">
        <v>270</v>
      </c>
      <c r="E837" s="190" t="s">
        <v>271</v>
      </c>
      <c r="F837" s="190" t="s">
        <v>272</v>
      </c>
      <c r="G837" s="190" t="s">
        <v>273</v>
      </c>
      <c r="H837" s="190" t="s">
        <v>274</v>
      </c>
      <c r="I837" s="190" t="s">
        <v>271</v>
      </c>
      <c r="J837" s="190" t="s">
        <v>271</v>
      </c>
      <c r="K837" s="190" t="s">
        <v>275</v>
      </c>
      <c r="L837" s="190" t="s">
        <v>276</v>
      </c>
      <c r="M837" s="190" t="s">
        <v>277</v>
      </c>
      <c r="N837" s="190" t="s">
        <v>278</v>
      </c>
      <c r="O837" s="190" t="s">
        <v>59</v>
      </c>
      <c r="P837" s="190" t="s">
        <v>271</v>
      </c>
      <c r="Q837" s="190" t="s">
        <v>271</v>
      </c>
      <c r="R837" s="190" t="s">
        <v>279</v>
      </c>
      <c r="S837" s="191">
        <v>4505.26</v>
      </c>
    </row>
    <row r="838" spans="1:19" x14ac:dyDescent="0.25">
      <c r="A838" s="190" t="s">
        <v>1432</v>
      </c>
      <c r="B838" s="190" t="s">
        <v>1412</v>
      </c>
      <c r="C838" s="191">
        <v>12279.21</v>
      </c>
      <c r="D838" s="190" t="s">
        <v>270</v>
      </c>
      <c r="E838" s="190" t="s">
        <v>271</v>
      </c>
      <c r="F838" s="190" t="s">
        <v>272</v>
      </c>
      <c r="G838" s="190" t="s">
        <v>273</v>
      </c>
      <c r="H838" s="190" t="s">
        <v>274</v>
      </c>
      <c r="I838" s="190" t="s">
        <v>271</v>
      </c>
      <c r="J838" s="190" t="s">
        <v>271</v>
      </c>
      <c r="K838" s="190" t="s">
        <v>275</v>
      </c>
      <c r="L838" s="190" t="s">
        <v>276</v>
      </c>
      <c r="M838" s="190" t="s">
        <v>277</v>
      </c>
      <c r="N838" s="190" t="s">
        <v>278</v>
      </c>
      <c r="O838" s="190" t="s">
        <v>59</v>
      </c>
      <c r="P838" s="190" t="s">
        <v>271</v>
      </c>
      <c r="Q838" s="190" t="s">
        <v>271</v>
      </c>
      <c r="R838" s="190" t="s">
        <v>279</v>
      </c>
      <c r="S838" s="191">
        <v>6515.9</v>
      </c>
    </row>
    <row r="839" spans="1:19" x14ac:dyDescent="0.25">
      <c r="A839" s="190" t="s">
        <v>1433</v>
      </c>
      <c r="B839" s="190" t="s">
        <v>1412</v>
      </c>
      <c r="C839" s="191">
        <v>131.31</v>
      </c>
      <c r="D839" s="190" t="s">
        <v>270</v>
      </c>
      <c r="E839" s="190" t="s">
        <v>271</v>
      </c>
      <c r="F839" s="190" t="s">
        <v>272</v>
      </c>
      <c r="G839" s="190" t="s">
        <v>1434</v>
      </c>
      <c r="H839" s="190" t="s">
        <v>274</v>
      </c>
      <c r="I839" s="190" t="s">
        <v>271</v>
      </c>
      <c r="J839" s="190" t="s">
        <v>271</v>
      </c>
      <c r="K839" s="190" t="s">
        <v>275</v>
      </c>
      <c r="L839" s="190" t="s">
        <v>276</v>
      </c>
      <c r="M839" s="190" t="s">
        <v>277</v>
      </c>
      <c r="N839" s="190" t="s">
        <v>278</v>
      </c>
      <c r="O839" s="190" t="s">
        <v>59</v>
      </c>
      <c r="P839" s="190" t="s">
        <v>271</v>
      </c>
      <c r="Q839" s="190" t="s">
        <v>271</v>
      </c>
      <c r="R839" s="190" t="s">
        <v>279</v>
      </c>
      <c r="S839" s="191">
        <v>125.06</v>
      </c>
    </row>
    <row r="840" spans="1:19" x14ac:dyDescent="0.25">
      <c r="A840" s="190" t="s">
        <v>1435</v>
      </c>
      <c r="B840" s="190" t="s">
        <v>1436</v>
      </c>
      <c r="C840" s="191">
        <v>4730.5200000000004</v>
      </c>
      <c r="D840" s="190" t="s">
        <v>270</v>
      </c>
      <c r="E840" s="190" t="s">
        <v>271</v>
      </c>
      <c r="F840" s="190" t="s">
        <v>272</v>
      </c>
      <c r="G840" s="190" t="s">
        <v>273</v>
      </c>
      <c r="H840" s="190" t="s">
        <v>274</v>
      </c>
      <c r="I840" s="190" t="s">
        <v>271</v>
      </c>
      <c r="J840" s="190" t="s">
        <v>271</v>
      </c>
      <c r="K840" s="190" t="s">
        <v>275</v>
      </c>
      <c r="L840" s="190" t="s">
        <v>276</v>
      </c>
      <c r="M840" s="190" t="s">
        <v>277</v>
      </c>
      <c r="N840" s="190" t="s">
        <v>278</v>
      </c>
      <c r="O840" s="190" t="s">
        <v>59</v>
      </c>
      <c r="P840" s="190" t="s">
        <v>271</v>
      </c>
      <c r="Q840" s="190" t="s">
        <v>271</v>
      </c>
      <c r="R840" s="190" t="s">
        <v>279</v>
      </c>
      <c r="S840" s="191">
        <v>4505.26</v>
      </c>
    </row>
    <row r="841" spans="1:19" x14ac:dyDescent="0.25">
      <c r="A841" s="190" t="s">
        <v>1437</v>
      </c>
      <c r="B841" s="190" t="s">
        <v>1436</v>
      </c>
      <c r="C841" s="191">
        <v>8094.29</v>
      </c>
      <c r="D841" s="190" t="s">
        <v>270</v>
      </c>
      <c r="E841" s="190" t="s">
        <v>271</v>
      </c>
      <c r="F841" s="190" t="s">
        <v>272</v>
      </c>
      <c r="G841" s="190" t="s">
        <v>273</v>
      </c>
      <c r="H841" s="190" t="s">
        <v>274</v>
      </c>
      <c r="I841" s="190" t="s">
        <v>271</v>
      </c>
      <c r="J841" s="190" t="s">
        <v>271</v>
      </c>
      <c r="K841" s="190" t="s">
        <v>275</v>
      </c>
      <c r="L841" s="190" t="s">
        <v>276</v>
      </c>
      <c r="M841" s="190" t="s">
        <v>277</v>
      </c>
      <c r="N841" s="190" t="s">
        <v>278</v>
      </c>
      <c r="O841" s="190" t="s">
        <v>59</v>
      </c>
      <c r="P841" s="190" t="s">
        <v>271</v>
      </c>
      <c r="Q841" s="190" t="s">
        <v>271</v>
      </c>
      <c r="R841" s="190" t="s">
        <v>279</v>
      </c>
      <c r="S841" s="191">
        <v>4095</v>
      </c>
    </row>
    <row r="842" spans="1:19" x14ac:dyDescent="0.25">
      <c r="A842" s="190" t="s">
        <v>1438</v>
      </c>
      <c r="B842" s="190" t="s">
        <v>1439</v>
      </c>
      <c r="C842" s="191">
        <v>1510.11</v>
      </c>
      <c r="D842" s="190" t="s">
        <v>270</v>
      </c>
      <c r="E842" s="190" t="s">
        <v>271</v>
      </c>
      <c r="F842" s="190" t="s">
        <v>272</v>
      </c>
      <c r="G842" s="190" t="s">
        <v>273</v>
      </c>
      <c r="H842" s="190" t="s">
        <v>274</v>
      </c>
      <c r="I842" s="190" t="s">
        <v>271</v>
      </c>
      <c r="J842" s="190" t="s">
        <v>271</v>
      </c>
      <c r="K842" s="190" t="s">
        <v>275</v>
      </c>
      <c r="L842" s="190" t="s">
        <v>276</v>
      </c>
      <c r="M842" s="190" t="s">
        <v>277</v>
      </c>
      <c r="N842" s="190" t="s">
        <v>278</v>
      </c>
      <c r="O842" s="190" t="s">
        <v>59</v>
      </c>
      <c r="P842" s="190" t="s">
        <v>271</v>
      </c>
      <c r="Q842" s="190" t="s">
        <v>271</v>
      </c>
      <c r="R842" s="190" t="s">
        <v>279</v>
      </c>
      <c r="S842" s="191">
        <v>1438.2</v>
      </c>
    </row>
    <row r="843" spans="1:19" x14ac:dyDescent="0.25">
      <c r="A843" s="190" t="s">
        <v>1440</v>
      </c>
      <c r="B843" s="190" t="s">
        <v>1439</v>
      </c>
      <c r="C843" s="191">
        <v>12180.53</v>
      </c>
      <c r="D843" s="190" t="s">
        <v>270</v>
      </c>
      <c r="E843" s="190" t="s">
        <v>271</v>
      </c>
      <c r="F843" s="190" t="s">
        <v>272</v>
      </c>
      <c r="G843" s="190" t="s">
        <v>273</v>
      </c>
      <c r="H843" s="190" t="s">
        <v>274</v>
      </c>
      <c r="I843" s="190" t="s">
        <v>271</v>
      </c>
      <c r="J843" s="190" t="s">
        <v>271</v>
      </c>
      <c r="K843" s="190" t="s">
        <v>275</v>
      </c>
      <c r="L843" s="190" t="s">
        <v>276</v>
      </c>
      <c r="M843" s="190" t="s">
        <v>277</v>
      </c>
      <c r="N843" s="190" t="s">
        <v>278</v>
      </c>
      <c r="O843" s="190" t="s">
        <v>59</v>
      </c>
      <c r="P843" s="190" t="s">
        <v>271</v>
      </c>
      <c r="Q843" s="190" t="s">
        <v>271</v>
      </c>
      <c r="R843" s="190" t="s">
        <v>279</v>
      </c>
      <c r="S843" s="191">
        <v>10224.85</v>
      </c>
    </row>
    <row r="844" spans="1:19" x14ac:dyDescent="0.25">
      <c r="A844" s="190" t="s">
        <v>1441</v>
      </c>
      <c r="B844" s="190" t="s">
        <v>1439</v>
      </c>
      <c r="C844" s="191">
        <v>1181.8800000000001</v>
      </c>
      <c r="D844" s="190" t="s">
        <v>270</v>
      </c>
      <c r="E844" s="190" t="s">
        <v>271</v>
      </c>
      <c r="F844" s="190" t="s">
        <v>272</v>
      </c>
      <c r="G844" s="190" t="s">
        <v>1442</v>
      </c>
      <c r="H844" s="190" t="s">
        <v>274</v>
      </c>
      <c r="I844" s="190" t="s">
        <v>271</v>
      </c>
      <c r="J844" s="190" t="s">
        <v>271</v>
      </c>
      <c r="K844" s="190" t="s">
        <v>275</v>
      </c>
      <c r="L844" s="190" t="s">
        <v>276</v>
      </c>
      <c r="M844" s="190" t="s">
        <v>277</v>
      </c>
      <c r="N844" s="190" t="s">
        <v>278</v>
      </c>
      <c r="O844" s="190" t="s">
        <v>59</v>
      </c>
      <c r="P844" s="190" t="s">
        <v>271</v>
      </c>
      <c r="Q844" s="190" t="s">
        <v>271</v>
      </c>
      <c r="R844" s="190" t="s">
        <v>279</v>
      </c>
      <c r="S844" s="191">
        <v>1125.5999999999999</v>
      </c>
    </row>
    <row r="845" spans="1:19" x14ac:dyDescent="0.25">
      <c r="A845" s="190" t="s">
        <v>1443</v>
      </c>
      <c r="B845" s="190" t="s">
        <v>1444</v>
      </c>
      <c r="C845" s="191">
        <v>1006.74</v>
      </c>
      <c r="D845" s="190" t="s">
        <v>270</v>
      </c>
      <c r="E845" s="190" t="s">
        <v>271</v>
      </c>
      <c r="F845" s="190" t="s">
        <v>272</v>
      </c>
      <c r="G845" s="190" t="s">
        <v>273</v>
      </c>
      <c r="H845" s="190" t="s">
        <v>274</v>
      </c>
      <c r="I845" s="190" t="s">
        <v>271</v>
      </c>
      <c r="J845" s="190" t="s">
        <v>271</v>
      </c>
      <c r="K845" s="190" t="s">
        <v>275</v>
      </c>
      <c r="L845" s="190" t="s">
        <v>276</v>
      </c>
      <c r="M845" s="190" t="s">
        <v>277</v>
      </c>
      <c r="N845" s="190" t="s">
        <v>278</v>
      </c>
      <c r="O845" s="190" t="s">
        <v>59</v>
      </c>
      <c r="P845" s="190" t="s">
        <v>271</v>
      </c>
      <c r="Q845" s="190" t="s">
        <v>271</v>
      </c>
      <c r="R845" s="190" t="s">
        <v>279</v>
      </c>
      <c r="S845" s="191">
        <v>958.8</v>
      </c>
    </row>
    <row r="846" spans="1:19" x14ac:dyDescent="0.25">
      <c r="A846" s="190" t="s">
        <v>1445</v>
      </c>
      <c r="B846" s="190" t="s">
        <v>1444</v>
      </c>
      <c r="C846" s="191">
        <v>10854.14</v>
      </c>
      <c r="D846" s="190" t="s">
        <v>270</v>
      </c>
      <c r="E846" s="190" t="s">
        <v>271</v>
      </c>
      <c r="F846" s="190" t="s">
        <v>272</v>
      </c>
      <c r="G846" s="190" t="s">
        <v>1446</v>
      </c>
      <c r="H846" s="190" t="s">
        <v>274</v>
      </c>
      <c r="I846" s="190" t="s">
        <v>271</v>
      </c>
      <c r="J846" s="190" t="s">
        <v>271</v>
      </c>
      <c r="K846" s="190" t="s">
        <v>275</v>
      </c>
      <c r="L846" s="190" t="s">
        <v>276</v>
      </c>
      <c r="M846" s="190" t="s">
        <v>277</v>
      </c>
      <c r="N846" s="190" t="s">
        <v>278</v>
      </c>
      <c r="O846" s="190" t="s">
        <v>59</v>
      </c>
      <c r="P846" s="190" t="s">
        <v>271</v>
      </c>
      <c r="Q846" s="190" t="s">
        <v>271</v>
      </c>
      <c r="R846" s="190" t="s">
        <v>279</v>
      </c>
      <c r="S846" s="191">
        <v>7302.83</v>
      </c>
    </row>
    <row r="847" spans="1:19" x14ac:dyDescent="0.25">
      <c r="A847" s="190" t="s">
        <v>1447</v>
      </c>
      <c r="B847" s="190" t="s">
        <v>1444</v>
      </c>
      <c r="C847" s="191">
        <v>112.76</v>
      </c>
      <c r="D847" s="190" t="s">
        <v>270</v>
      </c>
      <c r="E847" s="190" t="s">
        <v>271</v>
      </c>
      <c r="F847" s="190" t="s">
        <v>272</v>
      </c>
      <c r="G847" s="190" t="s">
        <v>1448</v>
      </c>
      <c r="H847" s="190" t="s">
        <v>274</v>
      </c>
      <c r="I847" s="190" t="s">
        <v>271</v>
      </c>
      <c r="J847" s="190" t="s">
        <v>271</v>
      </c>
      <c r="K847" s="190" t="s">
        <v>275</v>
      </c>
      <c r="L847" s="190" t="s">
        <v>276</v>
      </c>
      <c r="M847" s="190" t="s">
        <v>277</v>
      </c>
      <c r="N847" s="190" t="s">
        <v>278</v>
      </c>
      <c r="O847" s="190" t="s">
        <v>59</v>
      </c>
      <c r="P847" s="190" t="s">
        <v>271</v>
      </c>
      <c r="Q847" s="190" t="s">
        <v>271</v>
      </c>
      <c r="R847" s="190" t="s">
        <v>279</v>
      </c>
      <c r="S847" s="191">
        <v>107.39</v>
      </c>
    </row>
    <row r="848" spans="1:19" x14ac:dyDescent="0.25">
      <c r="A848" s="190" t="s">
        <v>1449</v>
      </c>
      <c r="B848" s="190" t="s">
        <v>1450</v>
      </c>
      <c r="C848" s="191">
        <v>1006.74</v>
      </c>
      <c r="D848" s="190" t="s">
        <v>270</v>
      </c>
      <c r="E848" s="190" t="s">
        <v>271</v>
      </c>
      <c r="F848" s="190" t="s">
        <v>272</v>
      </c>
      <c r="G848" s="190" t="s">
        <v>273</v>
      </c>
      <c r="H848" s="190" t="s">
        <v>274</v>
      </c>
      <c r="I848" s="190" t="s">
        <v>271</v>
      </c>
      <c r="J848" s="190" t="s">
        <v>271</v>
      </c>
      <c r="K848" s="190" t="s">
        <v>275</v>
      </c>
      <c r="L848" s="190" t="s">
        <v>276</v>
      </c>
      <c r="M848" s="190" t="s">
        <v>277</v>
      </c>
      <c r="N848" s="190" t="s">
        <v>278</v>
      </c>
      <c r="O848" s="190" t="s">
        <v>59</v>
      </c>
      <c r="P848" s="190" t="s">
        <v>271</v>
      </c>
      <c r="Q848" s="190" t="s">
        <v>271</v>
      </c>
      <c r="R848" s="190" t="s">
        <v>279</v>
      </c>
      <c r="S848" s="191">
        <v>958.8</v>
      </c>
    </row>
    <row r="849" spans="1:19" x14ac:dyDescent="0.25">
      <c r="A849" s="190" t="s">
        <v>1451</v>
      </c>
      <c r="B849" s="190" t="s">
        <v>1450</v>
      </c>
      <c r="C849" s="191">
        <v>11519.75</v>
      </c>
      <c r="D849" s="190" t="s">
        <v>270</v>
      </c>
      <c r="E849" s="190" t="s">
        <v>271</v>
      </c>
      <c r="F849" s="190" t="s">
        <v>272</v>
      </c>
      <c r="G849" s="190" t="s">
        <v>273</v>
      </c>
      <c r="H849" s="190" t="s">
        <v>274</v>
      </c>
      <c r="I849" s="190" t="s">
        <v>271</v>
      </c>
      <c r="J849" s="190" t="s">
        <v>271</v>
      </c>
      <c r="K849" s="190" t="s">
        <v>275</v>
      </c>
      <c r="L849" s="190" t="s">
        <v>276</v>
      </c>
      <c r="M849" s="190" t="s">
        <v>277</v>
      </c>
      <c r="N849" s="190" t="s">
        <v>278</v>
      </c>
      <c r="O849" s="190" t="s">
        <v>59</v>
      </c>
      <c r="P849" s="190" t="s">
        <v>271</v>
      </c>
      <c r="Q849" s="190" t="s">
        <v>271</v>
      </c>
      <c r="R849" s="190" t="s">
        <v>279</v>
      </c>
      <c r="S849" s="191">
        <v>8951.19</v>
      </c>
    </row>
    <row r="850" spans="1:19" x14ac:dyDescent="0.25">
      <c r="A850" s="190" t="s">
        <v>1452</v>
      </c>
      <c r="B850" s="190" t="s">
        <v>1453</v>
      </c>
      <c r="C850" s="191">
        <v>1420.49</v>
      </c>
      <c r="D850" s="190" t="s">
        <v>270</v>
      </c>
      <c r="E850" s="190" t="s">
        <v>271</v>
      </c>
      <c r="F850" s="190" t="s">
        <v>272</v>
      </c>
      <c r="G850" s="190" t="s">
        <v>1454</v>
      </c>
      <c r="H850" s="190" t="s">
        <v>274</v>
      </c>
      <c r="I850" s="190" t="s">
        <v>271</v>
      </c>
      <c r="J850" s="190" t="s">
        <v>271</v>
      </c>
      <c r="K850" s="190" t="s">
        <v>275</v>
      </c>
      <c r="L850" s="190" t="s">
        <v>276</v>
      </c>
      <c r="M850" s="190" t="s">
        <v>277</v>
      </c>
      <c r="N850" s="190" t="s">
        <v>278</v>
      </c>
      <c r="O850" s="190" t="s">
        <v>59</v>
      </c>
      <c r="P850" s="190" t="s">
        <v>271</v>
      </c>
      <c r="Q850" s="190" t="s">
        <v>271</v>
      </c>
      <c r="R850" s="190" t="s">
        <v>279</v>
      </c>
      <c r="S850" s="191">
        <v>312.64999999999998</v>
      </c>
    </row>
    <row r="851" spans="1:19" x14ac:dyDescent="0.25">
      <c r="A851" s="190" t="s">
        <v>1452</v>
      </c>
      <c r="B851" s="190" t="s">
        <v>1453</v>
      </c>
      <c r="C851" s="191">
        <v>1420.49</v>
      </c>
      <c r="D851" s="190" t="s">
        <v>270</v>
      </c>
      <c r="E851" s="190" t="s">
        <v>271</v>
      </c>
      <c r="F851" s="190" t="s">
        <v>272</v>
      </c>
      <c r="G851" s="190" t="s">
        <v>1455</v>
      </c>
      <c r="H851" s="190" t="s">
        <v>274</v>
      </c>
      <c r="I851" s="190" t="s">
        <v>271</v>
      </c>
      <c r="J851" s="190" t="s">
        <v>271</v>
      </c>
      <c r="K851" s="190" t="s">
        <v>275</v>
      </c>
      <c r="L851" s="190" t="s">
        <v>276</v>
      </c>
      <c r="M851" s="190" t="s">
        <v>277</v>
      </c>
      <c r="N851" s="190" t="s">
        <v>278</v>
      </c>
      <c r="O851" s="190" t="s">
        <v>59</v>
      </c>
      <c r="P851" s="190" t="s">
        <v>271</v>
      </c>
      <c r="Q851" s="190" t="s">
        <v>271</v>
      </c>
      <c r="R851" s="190" t="s">
        <v>279</v>
      </c>
      <c r="S851" s="191">
        <v>1040.2</v>
      </c>
    </row>
    <row r="852" spans="1:19" x14ac:dyDescent="0.25">
      <c r="A852" s="190" t="s">
        <v>1456</v>
      </c>
      <c r="B852" s="190" t="s">
        <v>1412</v>
      </c>
      <c r="C852" s="191">
        <v>525.25</v>
      </c>
      <c r="D852" s="190" t="s">
        <v>270</v>
      </c>
      <c r="E852" s="190" t="s">
        <v>271</v>
      </c>
      <c r="F852" s="190" t="s">
        <v>272</v>
      </c>
      <c r="G852" s="190" t="s">
        <v>1457</v>
      </c>
      <c r="H852" s="190" t="s">
        <v>274</v>
      </c>
      <c r="I852" s="190" t="s">
        <v>271</v>
      </c>
      <c r="J852" s="190" t="s">
        <v>271</v>
      </c>
      <c r="K852" s="190" t="s">
        <v>275</v>
      </c>
      <c r="L852" s="190" t="s">
        <v>276</v>
      </c>
      <c r="M852" s="190" t="s">
        <v>277</v>
      </c>
      <c r="N852" s="190" t="s">
        <v>278</v>
      </c>
      <c r="O852" s="190" t="s">
        <v>59</v>
      </c>
      <c r="P852" s="190" t="s">
        <v>271</v>
      </c>
      <c r="Q852" s="190" t="s">
        <v>271</v>
      </c>
      <c r="R852" s="190" t="s">
        <v>279</v>
      </c>
      <c r="S852" s="191">
        <v>500.24</v>
      </c>
    </row>
    <row r="853" spans="1:19" x14ac:dyDescent="0.25">
      <c r="A853" s="190" t="s">
        <v>1458</v>
      </c>
      <c r="B853" s="190" t="s">
        <v>1459</v>
      </c>
      <c r="C853" s="191">
        <v>4919.78</v>
      </c>
      <c r="D853" s="190" t="s">
        <v>270</v>
      </c>
      <c r="E853" s="190" t="s">
        <v>271</v>
      </c>
      <c r="F853" s="190" t="s">
        <v>272</v>
      </c>
      <c r="G853" s="190" t="s">
        <v>273</v>
      </c>
      <c r="H853" s="190" t="s">
        <v>274</v>
      </c>
      <c r="I853" s="190" t="s">
        <v>271</v>
      </c>
      <c r="J853" s="190" t="s">
        <v>271</v>
      </c>
      <c r="K853" s="190" t="s">
        <v>275</v>
      </c>
      <c r="L853" s="190" t="s">
        <v>276</v>
      </c>
      <c r="M853" s="190" t="s">
        <v>277</v>
      </c>
      <c r="N853" s="190" t="s">
        <v>278</v>
      </c>
      <c r="O853" s="190" t="s">
        <v>59</v>
      </c>
      <c r="P853" s="190" t="s">
        <v>271</v>
      </c>
      <c r="Q853" s="190" t="s">
        <v>271</v>
      </c>
      <c r="R853" s="190" t="s">
        <v>279</v>
      </c>
      <c r="S853" s="191">
        <v>4685.5</v>
      </c>
    </row>
    <row r="854" spans="1:19" x14ac:dyDescent="0.25">
      <c r="A854" s="190" t="s">
        <v>1460</v>
      </c>
      <c r="B854" s="190" t="s">
        <v>1459</v>
      </c>
      <c r="C854" s="191">
        <v>27856.84</v>
      </c>
      <c r="D854" s="190" t="s">
        <v>270</v>
      </c>
      <c r="E854" s="190" t="s">
        <v>271</v>
      </c>
      <c r="F854" s="190" t="s">
        <v>272</v>
      </c>
      <c r="G854" s="190" t="s">
        <v>273</v>
      </c>
      <c r="H854" s="190" t="s">
        <v>274</v>
      </c>
      <c r="I854" s="190" t="s">
        <v>271</v>
      </c>
      <c r="J854" s="190" t="s">
        <v>271</v>
      </c>
      <c r="K854" s="190" t="s">
        <v>275</v>
      </c>
      <c r="L854" s="190" t="s">
        <v>276</v>
      </c>
      <c r="M854" s="190" t="s">
        <v>277</v>
      </c>
      <c r="N854" s="190" t="s">
        <v>278</v>
      </c>
      <c r="O854" s="190" t="s">
        <v>59</v>
      </c>
      <c r="P854" s="190" t="s">
        <v>271</v>
      </c>
      <c r="Q854" s="190" t="s">
        <v>271</v>
      </c>
      <c r="R854" s="190" t="s">
        <v>279</v>
      </c>
      <c r="S854" s="191">
        <v>22648.07</v>
      </c>
    </row>
    <row r="855" spans="1:19" x14ac:dyDescent="0.25">
      <c r="A855" s="190" t="s">
        <v>1461</v>
      </c>
      <c r="B855" s="190" t="s">
        <v>1459</v>
      </c>
      <c r="C855" s="191">
        <v>635.88</v>
      </c>
      <c r="D855" s="190" t="s">
        <v>270</v>
      </c>
      <c r="E855" s="190" t="s">
        <v>271</v>
      </c>
      <c r="F855" s="190" t="s">
        <v>272</v>
      </c>
      <c r="G855" s="190" t="s">
        <v>1462</v>
      </c>
      <c r="H855" s="190" t="s">
        <v>274</v>
      </c>
      <c r="I855" s="190" t="s">
        <v>271</v>
      </c>
      <c r="J855" s="190" t="s">
        <v>271</v>
      </c>
      <c r="K855" s="190" t="s">
        <v>275</v>
      </c>
      <c r="L855" s="190" t="s">
        <v>276</v>
      </c>
      <c r="M855" s="190" t="s">
        <v>277</v>
      </c>
      <c r="N855" s="190" t="s">
        <v>278</v>
      </c>
      <c r="O855" s="190" t="s">
        <v>59</v>
      </c>
      <c r="P855" s="190" t="s">
        <v>271</v>
      </c>
      <c r="Q855" s="190" t="s">
        <v>271</v>
      </c>
      <c r="R855" s="190" t="s">
        <v>279</v>
      </c>
      <c r="S855" s="191">
        <v>605.6</v>
      </c>
    </row>
    <row r="856" spans="1:19" x14ac:dyDescent="0.25">
      <c r="A856" s="190" t="s">
        <v>1463</v>
      </c>
      <c r="B856" s="190" t="s">
        <v>1464</v>
      </c>
      <c r="C856" s="191">
        <v>5087.57</v>
      </c>
      <c r="D856" s="190" t="s">
        <v>270</v>
      </c>
      <c r="E856" s="190" t="s">
        <v>271</v>
      </c>
      <c r="F856" s="190" t="s">
        <v>272</v>
      </c>
      <c r="G856" s="190" t="s">
        <v>273</v>
      </c>
      <c r="H856" s="190" t="s">
        <v>274</v>
      </c>
      <c r="I856" s="190" t="s">
        <v>271</v>
      </c>
      <c r="J856" s="190" t="s">
        <v>271</v>
      </c>
      <c r="K856" s="190" t="s">
        <v>275</v>
      </c>
      <c r="L856" s="190" t="s">
        <v>276</v>
      </c>
      <c r="M856" s="190" t="s">
        <v>277</v>
      </c>
      <c r="N856" s="190" t="s">
        <v>278</v>
      </c>
      <c r="O856" s="190" t="s">
        <v>59</v>
      </c>
      <c r="P856" s="190" t="s">
        <v>271</v>
      </c>
      <c r="Q856" s="190" t="s">
        <v>271</v>
      </c>
      <c r="R856" s="190" t="s">
        <v>279</v>
      </c>
      <c r="S856" s="191">
        <v>4845.3</v>
      </c>
    </row>
    <row r="857" spans="1:19" x14ac:dyDescent="0.25">
      <c r="A857" s="190" t="s">
        <v>1465</v>
      </c>
      <c r="B857" s="190" t="s">
        <v>1464</v>
      </c>
      <c r="C857" s="191">
        <v>14390.95</v>
      </c>
      <c r="D857" s="190" t="s">
        <v>270</v>
      </c>
      <c r="E857" s="190" t="s">
        <v>271</v>
      </c>
      <c r="F857" s="190" t="s">
        <v>272</v>
      </c>
      <c r="G857" s="190" t="s">
        <v>273</v>
      </c>
      <c r="H857" s="190" t="s">
        <v>274</v>
      </c>
      <c r="I857" s="190" t="s">
        <v>271</v>
      </c>
      <c r="J857" s="190" t="s">
        <v>271</v>
      </c>
      <c r="K857" s="190" t="s">
        <v>275</v>
      </c>
      <c r="L857" s="190" t="s">
        <v>276</v>
      </c>
      <c r="M857" s="190" t="s">
        <v>277</v>
      </c>
      <c r="N857" s="190" t="s">
        <v>278</v>
      </c>
      <c r="O857" s="190" t="s">
        <v>59</v>
      </c>
      <c r="P857" s="190" t="s">
        <v>271</v>
      </c>
      <c r="Q857" s="190" t="s">
        <v>271</v>
      </c>
      <c r="R857" s="190" t="s">
        <v>279</v>
      </c>
      <c r="S857" s="191">
        <v>10897.54</v>
      </c>
    </row>
    <row r="858" spans="1:19" x14ac:dyDescent="0.25">
      <c r="A858" s="190" t="s">
        <v>1466</v>
      </c>
      <c r="B858" s="190" t="s">
        <v>1467</v>
      </c>
      <c r="C858" s="191">
        <v>4919.78</v>
      </c>
      <c r="D858" s="190" t="s">
        <v>270</v>
      </c>
      <c r="E858" s="190" t="s">
        <v>271</v>
      </c>
      <c r="F858" s="190" t="s">
        <v>272</v>
      </c>
      <c r="G858" s="190" t="s">
        <v>273</v>
      </c>
      <c r="H858" s="190" t="s">
        <v>274</v>
      </c>
      <c r="I858" s="190" t="s">
        <v>271</v>
      </c>
      <c r="J858" s="190" t="s">
        <v>271</v>
      </c>
      <c r="K858" s="190" t="s">
        <v>275</v>
      </c>
      <c r="L858" s="190" t="s">
        <v>276</v>
      </c>
      <c r="M858" s="190" t="s">
        <v>277</v>
      </c>
      <c r="N858" s="190" t="s">
        <v>278</v>
      </c>
      <c r="O858" s="190" t="s">
        <v>59</v>
      </c>
      <c r="P858" s="190" t="s">
        <v>271</v>
      </c>
      <c r="Q858" s="190" t="s">
        <v>271</v>
      </c>
      <c r="R858" s="190" t="s">
        <v>279</v>
      </c>
      <c r="S858" s="191">
        <v>4685.5</v>
      </c>
    </row>
    <row r="859" spans="1:19" x14ac:dyDescent="0.25">
      <c r="A859" s="190" t="s">
        <v>1468</v>
      </c>
      <c r="B859" s="190" t="s">
        <v>1467</v>
      </c>
      <c r="C859" s="191">
        <v>10645.38</v>
      </c>
      <c r="D859" s="190" t="s">
        <v>270</v>
      </c>
      <c r="E859" s="190" t="s">
        <v>271</v>
      </c>
      <c r="F859" s="190" t="s">
        <v>272</v>
      </c>
      <c r="G859" s="190" t="s">
        <v>273</v>
      </c>
      <c r="H859" s="190" t="s">
        <v>274</v>
      </c>
      <c r="I859" s="190" t="s">
        <v>271</v>
      </c>
      <c r="J859" s="190" t="s">
        <v>271</v>
      </c>
      <c r="K859" s="190" t="s">
        <v>275</v>
      </c>
      <c r="L859" s="190" t="s">
        <v>276</v>
      </c>
      <c r="M859" s="190" t="s">
        <v>277</v>
      </c>
      <c r="N859" s="190" t="s">
        <v>278</v>
      </c>
      <c r="O859" s="190" t="s">
        <v>59</v>
      </c>
      <c r="P859" s="190" t="s">
        <v>271</v>
      </c>
      <c r="Q859" s="190" t="s">
        <v>271</v>
      </c>
      <c r="R859" s="190" t="s">
        <v>279</v>
      </c>
      <c r="S859" s="191">
        <v>9382.7900000000009</v>
      </c>
    </row>
    <row r="860" spans="1:19" x14ac:dyDescent="0.25">
      <c r="A860" s="190" t="s">
        <v>1469</v>
      </c>
      <c r="B860" s="190" t="s">
        <v>1467</v>
      </c>
      <c r="C860" s="191">
        <v>393.94</v>
      </c>
      <c r="D860" s="190" t="s">
        <v>270</v>
      </c>
      <c r="E860" s="190" t="s">
        <v>271</v>
      </c>
      <c r="F860" s="190" t="s">
        <v>272</v>
      </c>
      <c r="G860" s="190" t="s">
        <v>1470</v>
      </c>
      <c r="H860" s="190" t="s">
        <v>274</v>
      </c>
      <c r="I860" s="190" t="s">
        <v>271</v>
      </c>
      <c r="J860" s="190" t="s">
        <v>271</v>
      </c>
      <c r="K860" s="190" t="s">
        <v>275</v>
      </c>
      <c r="L860" s="190" t="s">
        <v>276</v>
      </c>
      <c r="M860" s="190" t="s">
        <v>277</v>
      </c>
      <c r="N860" s="190" t="s">
        <v>278</v>
      </c>
      <c r="O860" s="190" t="s">
        <v>59</v>
      </c>
      <c r="P860" s="190" t="s">
        <v>271</v>
      </c>
      <c r="Q860" s="190" t="s">
        <v>271</v>
      </c>
      <c r="R860" s="190" t="s">
        <v>279</v>
      </c>
      <c r="S860" s="191">
        <v>375.18</v>
      </c>
    </row>
    <row r="861" spans="1:19" x14ac:dyDescent="0.25">
      <c r="A861" s="190" t="s">
        <v>1471</v>
      </c>
      <c r="B861" s="190" t="s">
        <v>1472</v>
      </c>
      <c r="C861" s="191">
        <v>4919.78</v>
      </c>
      <c r="D861" s="190" t="s">
        <v>270</v>
      </c>
      <c r="E861" s="190" t="s">
        <v>271</v>
      </c>
      <c r="F861" s="190" t="s">
        <v>272</v>
      </c>
      <c r="G861" s="190" t="s">
        <v>273</v>
      </c>
      <c r="H861" s="190" t="s">
        <v>274</v>
      </c>
      <c r="I861" s="190" t="s">
        <v>271</v>
      </c>
      <c r="J861" s="190" t="s">
        <v>271</v>
      </c>
      <c r="K861" s="190" t="s">
        <v>275</v>
      </c>
      <c r="L861" s="190" t="s">
        <v>276</v>
      </c>
      <c r="M861" s="190" t="s">
        <v>277</v>
      </c>
      <c r="N861" s="190" t="s">
        <v>278</v>
      </c>
      <c r="O861" s="190" t="s">
        <v>59</v>
      </c>
      <c r="P861" s="190" t="s">
        <v>271</v>
      </c>
      <c r="Q861" s="190" t="s">
        <v>271</v>
      </c>
      <c r="R861" s="190" t="s">
        <v>279</v>
      </c>
      <c r="S861" s="191">
        <v>4685.5</v>
      </c>
    </row>
    <row r="862" spans="1:19" x14ac:dyDescent="0.25">
      <c r="A862" s="190" t="s">
        <v>1473</v>
      </c>
      <c r="B862" s="190" t="s">
        <v>1472</v>
      </c>
      <c r="C862" s="191">
        <v>11278.17</v>
      </c>
      <c r="D862" s="190" t="s">
        <v>270</v>
      </c>
      <c r="E862" s="190" t="s">
        <v>271</v>
      </c>
      <c r="F862" s="190" t="s">
        <v>272</v>
      </c>
      <c r="G862" s="190" t="s">
        <v>273</v>
      </c>
      <c r="H862" s="190" t="s">
        <v>274</v>
      </c>
      <c r="I862" s="190" t="s">
        <v>271</v>
      </c>
      <c r="J862" s="190" t="s">
        <v>271</v>
      </c>
      <c r="K862" s="190" t="s">
        <v>275</v>
      </c>
      <c r="L862" s="190" t="s">
        <v>276</v>
      </c>
      <c r="M862" s="190" t="s">
        <v>277</v>
      </c>
      <c r="N862" s="190" t="s">
        <v>278</v>
      </c>
      <c r="O862" s="190" t="s">
        <v>59</v>
      </c>
      <c r="P862" s="190" t="s">
        <v>271</v>
      </c>
      <c r="Q862" s="190" t="s">
        <v>271</v>
      </c>
      <c r="R862" s="190" t="s">
        <v>279</v>
      </c>
      <c r="S862" s="191">
        <v>10240.879999999999</v>
      </c>
    </row>
    <row r="863" spans="1:19" x14ac:dyDescent="0.25">
      <c r="A863" s="190" t="s">
        <v>1474</v>
      </c>
      <c r="B863" s="190" t="s">
        <v>1475</v>
      </c>
      <c r="C863" s="191">
        <v>4434.8100000000004</v>
      </c>
      <c r="D863" s="190" t="s">
        <v>270</v>
      </c>
      <c r="E863" s="190" t="s">
        <v>271</v>
      </c>
      <c r="F863" s="190" t="s">
        <v>272</v>
      </c>
      <c r="G863" s="190" t="s">
        <v>1476</v>
      </c>
      <c r="H863" s="190" t="s">
        <v>274</v>
      </c>
      <c r="I863" s="190" t="s">
        <v>271</v>
      </c>
      <c r="J863" s="190" t="s">
        <v>271</v>
      </c>
      <c r="K863" s="190" t="s">
        <v>275</v>
      </c>
      <c r="L863" s="190" t="s">
        <v>276</v>
      </c>
      <c r="M863" s="190" t="s">
        <v>277</v>
      </c>
      <c r="N863" s="190" t="s">
        <v>278</v>
      </c>
      <c r="O863" s="190" t="s">
        <v>59</v>
      </c>
      <c r="P863" s="190" t="s">
        <v>271</v>
      </c>
      <c r="Q863" s="190" t="s">
        <v>271</v>
      </c>
      <c r="R863" s="190" t="s">
        <v>279</v>
      </c>
      <c r="S863" s="191">
        <v>2172.54</v>
      </c>
    </row>
    <row r="864" spans="1:19" x14ac:dyDescent="0.25">
      <c r="A864" s="190" t="s">
        <v>1474</v>
      </c>
      <c r="B864" s="190" t="s">
        <v>1475</v>
      </c>
      <c r="C864" s="191">
        <v>4434.8100000000004</v>
      </c>
      <c r="D864" s="190" t="s">
        <v>270</v>
      </c>
      <c r="E864" s="190" t="s">
        <v>271</v>
      </c>
      <c r="F864" s="190" t="s">
        <v>272</v>
      </c>
      <c r="G864" s="190" t="s">
        <v>1477</v>
      </c>
      <c r="H864" s="190" t="s">
        <v>274</v>
      </c>
      <c r="I864" s="190" t="s">
        <v>271</v>
      </c>
      <c r="J864" s="190" t="s">
        <v>271</v>
      </c>
      <c r="K864" s="190" t="s">
        <v>275</v>
      </c>
      <c r="L864" s="190" t="s">
        <v>276</v>
      </c>
      <c r="M864" s="190" t="s">
        <v>277</v>
      </c>
      <c r="N864" s="190" t="s">
        <v>278</v>
      </c>
      <c r="O864" s="190" t="s">
        <v>59</v>
      </c>
      <c r="P864" s="190" t="s">
        <v>271</v>
      </c>
      <c r="Q864" s="190" t="s">
        <v>271</v>
      </c>
      <c r="R864" s="190" t="s">
        <v>279</v>
      </c>
      <c r="S864" s="191">
        <v>1125.5999999999999</v>
      </c>
    </row>
    <row r="865" spans="1:19" x14ac:dyDescent="0.25">
      <c r="A865" s="190" t="s">
        <v>1474</v>
      </c>
      <c r="B865" s="190" t="s">
        <v>1475</v>
      </c>
      <c r="C865" s="191">
        <v>4434.8100000000004</v>
      </c>
      <c r="D865" s="190" t="s">
        <v>270</v>
      </c>
      <c r="E865" s="190" t="s">
        <v>271</v>
      </c>
      <c r="F865" s="190" t="s">
        <v>272</v>
      </c>
      <c r="G865" s="190" t="s">
        <v>1478</v>
      </c>
      <c r="H865" s="190" t="s">
        <v>274</v>
      </c>
      <c r="I865" s="190" t="s">
        <v>271</v>
      </c>
      <c r="J865" s="190" t="s">
        <v>271</v>
      </c>
      <c r="K865" s="190" t="s">
        <v>275</v>
      </c>
      <c r="L865" s="190" t="s">
        <v>276</v>
      </c>
      <c r="M865" s="190" t="s">
        <v>277</v>
      </c>
      <c r="N865" s="190" t="s">
        <v>278</v>
      </c>
      <c r="O865" s="190" t="s">
        <v>59</v>
      </c>
      <c r="P865" s="190" t="s">
        <v>271</v>
      </c>
      <c r="Q865" s="190" t="s">
        <v>271</v>
      </c>
      <c r="R865" s="190" t="s">
        <v>279</v>
      </c>
      <c r="S865" s="191">
        <v>675.36</v>
      </c>
    </row>
    <row r="866" spans="1:19" x14ac:dyDescent="0.25">
      <c r="A866" s="190" t="s">
        <v>1474</v>
      </c>
      <c r="B866" s="190" t="s">
        <v>1475</v>
      </c>
      <c r="C866" s="191">
        <v>4434.8100000000004</v>
      </c>
      <c r="D866" s="190" t="s">
        <v>270</v>
      </c>
      <c r="E866" s="190" t="s">
        <v>271</v>
      </c>
      <c r="F866" s="190" t="s">
        <v>272</v>
      </c>
      <c r="G866" s="190" t="s">
        <v>1479</v>
      </c>
      <c r="H866" s="190" t="s">
        <v>274</v>
      </c>
      <c r="I866" s="190" t="s">
        <v>271</v>
      </c>
      <c r="J866" s="190" t="s">
        <v>271</v>
      </c>
      <c r="K866" s="190" t="s">
        <v>275</v>
      </c>
      <c r="L866" s="190" t="s">
        <v>276</v>
      </c>
      <c r="M866" s="190" t="s">
        <v>277</v>
      </c>
      <c r="N866" s="190" t="s">
        <v>278</v>
      </c>
      <c r="O866" s="190" t="s">
        <v>59</v>
      </c>
      <c r="P866" s="190" t="s">
        <v>271</v>
      </c>
      <c r="Q866" s="190" t="s">
        <v>271</v>
      </c>
      <c r="R866" s="190" t="s">
        <v>279</v>
      </c>
      <c r="S866" s="191">
        <v>250.12</v>
      </c>
    </row>
    <row r="867" spans="1:19" x14ac:dyDescent="0.25">
      <c r="A867" s="190" t="s">
        <v>1480</v>
      </c>
      <c r="B867" s="190" t="s">
        <v>1481</v>
      </c>
      <c r="C867" s="191">
        <v>118.19</v>
      </c>
      <c r="D867" s="190" t="s">
        <v>270</v>
      </c>
      <c r="E867" s="190" t="s">
        <v>271</v>
      </c>
      <c r="F867" s="190" t="s">
        <v>272</v>
      </c>
      <c r="G867" s="190" t="s">
        <v>1482</v>
      </c>
      <c r="H867" s="190" t="s">
        <v>274</v>
      </c>
      <c r="I867" s="190" t="s">
        <v>271</v>
      </c>
      <c r="J867" s="190" t="s">
        <v>271</v>
      </c>
      <c r="K867" s="190" t="s">
        <v>275</v>
      </c>
      <c r="L867" s="190" t="s">
        <v>276</v>
      </c>
      <c r="M867" s="190" t="s">
        <v>277</v>
      </c>
      <c r="N867" s="190" t="s">
        <v>278</v>
      </c>
      <c r="O867" s="190" t="s">
        <v>59</v>
      </c>
      <c r="P867" s="190" t="s">
        <v>271</v>
      </c>
      <c r="Q867" s="190" t="s">
        <v>271</v>
      </c>
      <c r="R867" s="190" t="s">
        <v>279</v>
      </c>
      <c r="S867" s="191">
        <v>112.56</v>
      </c>
    </row>
    <row r="868" spans="1:19" x14ac:dyDescent="0.25">
      <c r="A868" s="190" t="s">
        <v>1483</v>
      </c>
      <c r="B868" s="190" t="s">
        <v>1459</v>
      </c>
      <c r="C868" s="191">
        <v>519.75</v>
      </c>
      <c r="D868" s="190" t="s">
        <v>270</v>
      </c>
      <c r="E868" s="190" t="s">
        <v>271</v>
      </c>
      <c r="F868" s="190" t="s">
        <v>272</v>
      </c>
      <c r="G868" s="190" t="s">
        <v>1484</v>
      </c>
      <c r="H868" s="190" t="s">
        <v>274</v>
      </c>
      <c r="I868" s="190" t="s">
        <v>271</v>
      </c>
      <c r="J868" s="190" t="s">
        <v>271</v>
      </c>
      <c r="K868" s="190" t="s">
        <v>275</v>
      </c>
      <c r="L868" s="190" t="s">
        <v>276</v>
      </c>
      <c r="M868" s="190" t="s">
        <v>277</v>
      </c>
      <c r="N868" s="190" t="s">
        <v>278</v>
      </c>
      <c r="O868" s="190" t="s">
        <v>59</v>
      </c>
      <c r="P868" s="190" t="s">
        <v>271</v>
      </c>
      <c r="Q868" s="190" t="s">
        <v>271</v>
      </c>
      <c r="R868" s="190" t="s">
        <v>279</v>
      </c>
      <c r="S868" s="191">
        <v>495</v>
      </c>
    </row>
    <row r="869" spans="1:19" x14ac:dyDescent="0.25">
      <c r="A869" s="190" t="s">
        <v>1485</v>
      </c>
      <c r="B869" s="190" t="s">
        <v>1486</v>
      </c>
      <c r="C869" s="191">
        <v>1006.74</v>
      </c>
      <c r="D869" s="190" t="s">
        <v>270</v>
      </c>
      <c r="E869" s="190" t="s">
        <v>271</v>
      </c>
      <c r="F869" s="190" t="s">
        <v>272</v>
      </c>
      <c r="G869" s="190" t="s">
        <v>273</v>
      </c>
      <c r="H869" s="190" t="s">
        <v>274</v>
      </c>
      <c r="I869" s="190" t="s">
        <v>271</v>
      </c>
      <c r="J869" s="190" t="s">
        <v>271</v>
      </c>
      <c r="K869" s="190" t="s">
        <v>275</v>
      </c>
      <c r="L869" s="190" t="s">
        <v>276</v>
      </c>
      <c r="M869" s="190" t="s">
        <v>277</v>
      </c>
      <c r="N869" s="190" t="s">
        <v>278</v>
      </c>
      <c r="O869" s="190" t="s">
        <v>59</v>
      </c>
      <c r="P869" s="190" t="s">
        <v>271</v>
      </c>
      <c r="Q869" s="190" t="s">
        <v>271</v>
      </c>
      <c r="R869" s="190" t="s">
        <v>279</v>
      </c>
      <c r="S869" s="191">
        <v>958.8</v>
      </c>
    </row>
    <row r="870" spans="1:19" x14ac:dyDescent="0.25">
      <c r="A870" s="190" t="s">
        <v>1487</v>
      </c>
      <c r="B870" s="190" t="s">
        <v>1486</v>
      </c>
      <c r="C870" s="191">
        <v>11498.63</v>
      </c>
      <c r="D870" s="190" t="s">
        <v>270</v>
      </c>
      <c r="E870" s="190" t="s">
        <v>271</v>
      </c>
      <c r="F870" s="190" t="s">
        <v>272</v>
      </c>
      <c r="G870" s="190" t="s">
        <v>273</v>
      </c>
      <c r="H870" s="190" t="s">
        <v>274</v>
      </c>
      <c r="I870" s="190" t="s">
        <v>271</v>
      </c>
      <c r="J870" s="190" t="s">
        <v>271</v>
      </c>
      <c r="K870" s="190" t="s">
        <v>275</v>
      </c>
      <c r="L870" s="190" t="s">
        <v>276</v>
      </c>
      <c r="M870" s="190" t="s">
        <v>277</v>
      </c>
      <c r="N870" s="190" t="s">
        <v>278</v>
      </c>
      <c r="O870" s="190" t="s">
        <v>59</v>
      </c>
      <c r="P870" s="190" t="s">
        <v>271</v>
      </c>
      <c r="Q870" s="190" t="s">
        <v>271</v>
      </c>
      <c r="R870" s="190" t="s">
        <v>279</v>
      </c>
      <c r="S870" s="191">
        <v>9826.7099999999991</v>
      </c>
    </row>
    <row r="871" spans="1:19" x14ac:dyDescent="0.25">
      <c r="A871" s="190" t="s">
        <v>1488</v>
      </c>
      <c r="B871" s="190" t="s">
        <v>1481</v>
      </c>
      <c r="C871" s="191">
        <v>635.88</v>
      </c>
      <c r="D871" s="190" t="s">
        <v>270</v>
      </c>
      <c r="E871" s="190" t="s">
        <v>271</v>
      </c>
      <c r="F871" s="190" t="s">
        <v>272</v>
      </c>
      <c r="G871" s="190" t="s">
        <v>1489</v>
      </c>
      <c r="H871" s="190" t="s">
        <v>274</v>
      </c>
      <c r="I871" s="190" t="s">
        <v>271</v>
      </c>
      <c r="J871" s="190" t="s">
        <v>271</v>
      </c>
      <c r="K871" s="190" t="s">
        <v>275</v>
      </c>
      <c r="L871" s="190" t="s">
        <v>316</v>
      </c>
      <c r="M871" s="190" t="s">
        <v>277</v>
      </c>
      <c r="N871" s="190" t="s">
        <v>317</v>
      </c>
      <c r="O871" s="190" t="s">
        <v>173</v>
      </c>
      <c r="P871" s="190" t="s">
        <v>271</v>
      </c>
      <c r="Q871" s="190" t="s">
        <v>271</v>
      </c>
      <c r="R871" s="190" t="s">
        <v>279</v>
      </c>
      <c r="S871" s="191">
        <v>605.6</v>
      </c>
    </row>
    <row r="872" spans="1:19" x14ac:dyDescent="0.25">
      <c r="A872" s="190" t="s">
        <v>1490</v>
      </c>
      <c r="B872" s="190" t="s">
        <v>1491</v>
      </c>
      <c r="C872" s="191">
        <v>503.58</v>
      </c>
      <c r="D872" s="190" t="s">
        <v>270</v>
      </c>
      <c r="E872" s="190" t="s">
        <v>271</v>
      </c>
      <c r="F872" s="190" t="s">
        <v>272</v>
      </c>
      <c r="G872" s="190" t="s">
        <v>1492</v>
      </c>
      <c r="H872" s="190" t="s">
        <v>274</v>
      </c>
      <c r="I872" s="190" t="s">
        <v>271</v>
      </c>
      <c r="J872" s="190" t="s">
        <v>271</v>
      </c>
      <c r="K872" s="190" t="s">
        <v>275</v>
      </c>
      <c r="L872" s="190" t="s">
        <v>276</v>
      </c>
      <c r="M872" s="190" t="s">
        <v>277</v>
      </c>
      <c r="N872" s="190" t="s">
        <v>278</v>
      </c>
      <c r="O872" s="190" t="s">
        <v>59</v>
      </c>
      <c r="P872" s="190" t="s">
        <v>271</v>
      </c>
      <c r="Q872" s="190" t="s">
        <v>271</v>
      </c>
      <c r="R872" s="190" t="s">
        <v>279</v>
      </c>
      <c r="S872" s="191">
        <v>479.6</v>
      </c>
    </row>
    <row r="873" spans="1:19" x14ac:dyDescent="0.25">
      <c r="A873" s="190" t="s">
        <v>1493</v>
      </c>
      <c r="B873" s="190" t="s">
        <v>1494</v>
      </c>
      <c r="C873" s="191">
        <v>1006.74</v>
      </c>
      <c r="D873" s="190" t="s">
        <v>270</v>
      </c>
      <c r="E873" s="190" t="s">
        <v>271</v>
      </c>
      <c r="F873" s="190" t="s">
        <v>272</v>
      </c>
      <c r="G873" s="190" t="s">
        <v>273</v>
      </c>
      <c r="H873" s="190" t="s">
        <v>274</v>
      </c>
      <c r="I873" s="190" t="s">
        <v>271</v>
      </c>
      <c r="J873" s="190" t="s">
        <v>271</v>
      </c>
      <c r="K873" s="190" t="s">
        <v>275</v>
      </c>
      <c r="L873" s="190" t="s">
        <v>276</v>
      </c>
      <c r="M873" s="190" t="s">
        <v>277</v>
      </c>
      <c r="N873" s="190" t="s">
        <v>278</v>
      </c>
      <c r="O873" s="190" t="s">
        <v>59</v>
      </c>
      <c r="P873" s="190" t="s">
        <v>271</v>
      </c>
      <c r="Q873" s="190" t="s">
        <v>271</v>
      </c>
      <c r="R873" s="190" t="s">
        <v>279</v>
      </c>
      <c r="S873" s="191">
        <v>958.8</v>
      </c>
    </row>
    <row r="874" spans="1:19" x14ac:dyDescent="0.25">
      <c r="A874" s="190" t="s">
        <v>1495</v>
      </c>
      <c r="B874" s="190" t="s">
        <v>1494</v>
      </c>
      <c r="C874" s="191">
        <v>11627.49</v>
      </c>
      <c r="D874" s="190" t="s">
        <v>270</v>
      </c>
      <c r="E874" s="190" t="s">
        <v>271</v>
      </c>
      <c r="F874" s="190" t="s">
        <v>272</v>
      </c>
      <c r="G874" s="190" t="s">
        <v>273</v>
      </c>
      <c r="H874" s="190" t="s">
        <v>274</v>
      </c>
      <c r="I874" s="190" t="s">
        <v>271</v>
      </c>
      <c r="J874" s="190" t="s">
        <v>271</v>
      </c>
      <c r="K874" s="190" t="s">
        <v>275</v>
      </c>
      <c r="L874" s="190" t="s">
        <v>276</v>
      </c>
      <c r="M874" s="190" t="s">
        <v>277</v>
      </c>
      <c r="N874" s="190" t="s">
        <v>278</v>
      </c>
      <c r="O874" s="190" t="s">
        <v>59</v>
      </c>
      <c r="P874" s="190" t="s">
        <v>271</v>
      </c>
      <c r="Q874" s="190" t="s">
        <v>271</v>
      </c>
      <c r="R874" s="190" t="s">
        <v>279</v>
      </c>
      <c r="S874" s="191">
        <v>8635.11</v>
      </c>
    </row>
    <row r="875" spans="1:19" x14ac:dyDescent="0.25">
      <c r="A875" s="190" t="s">
        <v>1496</v>
      </c>
      <c r="B875" s="190" t="s">
        <v>1423</v>
      </c>
      <c r="C875" s="191">
        <v>1006.74</v>
      </c>
      <c r="D875" s="190" t="s">
        <v>270</v>
      </c>
      <c r="E875" s="190" t="s">
        <v>271</v>
      </c>
      <c r="F875" s="190" t="s">
        <v>272</v>
      </c>
      <c r="G875" s="190" t="s">
        <v>273</v>
      </c>
      <c r="H875" s="190" t="s">
        <v>274</v>
      </c>
      <c r="I875" s="190" t="s">
        <v>271</v>
      </c>
      <c r="J875" s="190" t="s">
        <v>271</v>
      </c>
      <c r="K875" s="190" t="s">
        <v>275</v>
      </c>
      <c r="L875" s="190" t="s">
        <v>276</v>
      </c>
      <c r="M875" s="190" t="s">
        <v>277</v>
      </c>
      <c r="N875" s="190" t="s">
        <v>278</v>
      </c>
      <c r="O875" s="190" t="s">
        <v>59</v>
      </c>
      <c r="P875" s="190" t="s">
        <v>271</v>
      </c>
      <c r="Q875" s="190" t="s">
        <v>271</v>
      </c>
      <c r="R875" s="190" t="s">
        <v>279</v>
      </c>
      <c r="S875" s="191">
        <v>958.8</v>
      </c>
    </row>
    <row r="876" spans="1:19" x14ac:dyDescent="0.25">
      <c r="A876" s="190" t="s">
        <v>1497</v>
      </c>
      <c r="B876" s="190" t="s">
        <v>1423</v>
      </c>
      <c r="C876" s="191">
        <v>12050.21</v>
      </c>
      <c r="D876" s="190" t="s">
        <v>270</v>
      </c>
      <c r="E876" s="190" t="s">
        <v>271</v>
      </c>
      <c r="F876" s="190" t="s">
        <v>272</v>
      </c>
      <c r="G876" s="190" t="s">
        <v>273</v>
      </c>
      <c r="H876" s="190" t="s">
        <v>274</v>
      </c>
      <c r="I876" s="190" t="s">
        <v>271</v>
      </c>
      <c r="J876" s="190" t="s">
        <v>271</v>
      </c>
      <c r="K876" s="190" t="s">
        <v>275</v>
      </c>
      <c r="L876" s="190" t="s">
        <v>276</v>
      </c>
      <c r="M876" s="190" t="s">
        <v>277</v>
      </c>
      <c r="N876" s="190" t="s">
        <v>278</v>
      </c>
      <c r="O876" s="190" t="s">
        <v>59</v>
      </c>
      <c r="P876" s="190" t="s">
        <v>271</v>
      </c>
      <c r="Q876" s="190" t="s">
        <v>271</v>
      </c>
      <c r="R876" s="190" t="s">
        <v>279</v>
      </c>
      <c r="S876" s="191">
        <v>10019.02</v>
      </c>
    </row>
    <row r="877" spans="1:19" x14ac:dyDescent="0.25">
      <c r="A877" s="190" t="s">
        <v>1498</v>
      </c>
      <c r="B877" s="190" t="s">
        <v>1499</v>
      </c>
      <c r="C877" s="191">
        <v>1006.74</v>
      </c>
      <c r="D877" s="190" t="s">
        <v>270</v>
      </c>
      <c r="E877" s="190" t="s">
        <v>271</v>
      </c>
      <c r="F877" s="190" t="s">
        <v>272</v>
      </c>
      <c r="G877" s="190" t="s">
        <v>273</v>
      </c>
      <c r="H877" s="190" t="s">
        <v>274</v>
      </c>
      <c r="I877" s="190" t="s">
        <v>271</v>
      </c>
      <c r="J877" s="190" t="s">
        <v>271</v>
      </c>
      <c r="K877" s="190" t="s">
        <v>275</v>
      </c>
      <c r="L877" s="190" t="s">
        <v>276</v>
      </c>
      <c r="M877" s="190" t="s">
        <v>277</v>
      </c>
      <c r="N877" s="190" t="s">
        <v>278</v>
      </c>
      <c r="O877" s="190" t="s">
        <v>59</v>
      </c>
      <c r="P877" s="190" t="s">
        <v>271</v>
      </c>
      <c r="Q877" s="190" t="s">
        <v>271</v>
      </c>
      <c r="R877" s="190" t="s">
        <v>279</v>
      </c>
      <c r="S877" s="191">
        <v>958.8</v>
      </c>
    </row>
    <row r="878" spans="1:19" x14ac:dyDescent="0.25">
      <c r="A878" s="190" t="s">
        <v>1500</v>
      </c>
      <c r="B878" s="190" t="s">
        <v>1499</v>
      </c>
      <c r="C878" s="191">
        <v>11102.98</v>
      </c>
      <c r="D878" s="190" t="s">
        <v>270</v>
      </c>
      <c r="E878" s="190" t="s">
        <v>271</v>
      </c>
      <c r="F878" s="190" t="s">
        <v>272</v>
      </c>
      <c r="G878" s="190" t="s">
        <v>273</v>
      </c>
      <c r="H878" s="190" t="s">
        <v>274</v>
      </c>
      <c r="I878" s="190" t="s">
        <v>271</v>
      </c>
      <c r="J878" s="190" t="s">
        <v>271</v>
      </c>
      <c r="K878" s="190" t="s">
        <v>275</v>
      </c>
      <c r="L878" s="190" t="s">
        <v>276</v>
      </c>
      <c r="M878" s="190" t="s">
        <v>277</v>
      </c>
      <c r="N878" s="190" t="s">
        <v>278</v>
      </c>
      <c r="O878" s="190" t="s">
        <v>59</v>
      </c>
      <c r="P878" s="190" t="s">
        <v>271</v>
      </c>
      <c r="Q878" s="190" t="s">
        <v>271</v>
      </c>
      <c r="R878" s="190" t="s">
        <v>279</v>
      </c>
      <c r="S878" s="191">
        <v>10574.27</v>
      </c>
    </row>
    <row r="879" spans="1:19" x14ac:dyDescent="0.25">
      <c r="A879" s="190" t="s">
        <v>1501</v>
      </c>
      <c r="B879" s="190" t="s">
        <v>1502</v>
      </c>
      <c r="C879" s="191">
        <v>525.25</v>
      </c>
      <c r="D879" s="190" t="s">
        <v>270</v>
      </c>
      <c r="E879" s="190" t="s">
        <v>271</v>
      </c>
      <c r="F879" s="190" t="s">
        <v>272</v>
      </c>
      <c r="G879" s="190" t="s">
        <v>1503</v>
      </c>
      <c r="H879" s="190" t="s">
        <v>274</v>
      </c>
      <c r="I879" s="190" t="s">
        <v>271</v>
      </c>
      <c r="J879" s="190" t="s">
        <v>271</v>
      </c>
      <c r="K879" s="190" t="s">
        <v>275</v>
      </c>
      <c r="L879" s="190" t="s">
        <v>276</v>
      </c>
      <c r="M879" s="190" t="s">
        <v>277</v>
      </c>
      <c r="N879" s="190" t="s">
        <v>278</v>
      </c>
      <c r="O879" s="190" t="s">
        <v>59</v>
      </c>
      <c r="P879" s="190" t="s">
        <v>271</v>
      </c>
      <c r="Q879" s="190" t="s">
        <v>271</v>
      </c>
      <c r="R879" s="190" t="s">
        <v>279</v>
      </c>
      <c r="S879" s="191">
        <v>500.24</v>
      </c>
    </row>
    <row r="880" spans="1:19" x14ac:dyDescent="0.25">
      <c r="A880" s="190" t="s">
        <v>1504</v>
      </c>
      <c r="B880" s="190" t="s">
        <v>1505</v>
      </c>
      <c r="C880" s="191">
        <v>4919.78</v>
      </c>
      <c r="D880" s="190" t="s">
        <v>270</v>
      </c>
      <c r="E880" s="190" t="s">
        <v>271</v>
      </c>
      <c r="F880" s="190" t="s">
        <v>272</v>
      </c>
      <c r="G880" s="190" t="s">
        <v>273</v>
      </c>
      <c r="H880" s="190" t="s">
        <v>274</v>
      </c>
      <c r="I880" s="190" t="s">
        <v>271</v>
      </c>
      <c r="J880" s="190" t="s">
        <v>271</v>
      </c>
      <c r="K880" s="190" t="s">
        <v>275</v>
      </c>
      <c r="L880" s="190" t="s">
        <v>276</v>
      </c>
      <c r="M880" s="190" t="s">
        <v>277</v>
      </c>
      <c r="N880" s="190" t="s">
        <v>278</v>
      </c>
      <c r="O880" s="190" t="s">
        <v>59</v>
      </c>
      <c r="P880" s="190" t="s">
        <v>271</v>
      </c>
      <c r="Q880" s="190" t="s">
        <v>271</v>
      </c>
      <c r="R880" s="190" t="s">
        <v>279</v>
      </c>
      <c r="S880" s="191">
        <v>4685.5</v>
      </c>
    </row>
    <row r="881" spans="1:19" x14ac:dyDescent="0.25">
      <c r="A881" s="190" t="s">
        <v>1506</v>
      </c>
      <c r="B881" s="190" t="s">
        <v>1505</v>
      </c>
      <c r="C881" s="191">
        <v>27395.7</v>
      </c>
      <c r="D881" s="190" t="s">
        <v>270</v>
      </c>
      <c r="E881" s="190" t="s">
        <v>271</v>
      </c>
      <c r="F881" s="190" t="s">
        <v>272</v>
      </c>
      <c r="G881" s="190" t="s">
        <v>273</v>
      </c>
      <c r="H881" s="190" t="s">
        <v>274</v>
      </c>
      <c r="I881" s="190" t="s">
        <v>271</v>
      </c>
      <c r="J881" s="190" t="s">
        <v>271</v>
      </c>
      <c r="K881" s="190" t="s">
        <v>275</v>
      </c>
      <c r="L881" s="190" t="s">
        <v>276</v>
      </c>
      <c r="M881" s="190" t="s">
        <v>277</v>
      </c>
      <c r="N881" s="190" t="s">
        <v>278</v>
      </c>
      <c r="O881" s="190" t="s">
        <v>59</v>
      </c>
      <c r="P881" s="190" t="s">
        <v>271</v>
      </c>
      <c r="Q881" s="190" t="s">
        <v>271</v>
      </c>
      <c r="R881" s="190" t="s">
        <v>279</v>
      </c>
      <c r="S881" s="191">
        <v>19526.64</v>
      </c>
    </row>
    <row r="882" spans="1:19" x14ac:dyDescent="0.25">
      <c r="A882" s="190" t="s">
        <v>1507</v>
      </c>
      <c r="B882" s="190" t="s">
        <v>1499</v>
      </c>
      <c r="C882" s="191">
        <v>1536.44</v>
      </c>
      <c r="D882" s="190" t="s">
        <v>270</v>
      </c>
      <c r="E882" s="190" t="s">
        <v>271</v>
      </c>
      <c r="F882" s="190" t="s">
        <v>272</v>
      </c>
      <c r="G882" s="190" t="s">
        <v>1508</v>
      </c>
      <c r="H882" s="190" t="s">
        <v>274</v>
      </c>
      <c r="I882" s="190" t="s">
        <v>271</v>
      </c>
      <c r="J882" s="190" t="s">
        <v>271</v>
      </c>
      <c r="K882" s="190" t="s">
        <v>275</v>
      </c>
      <c r="L882" s="190" t="s">
        <v>276</v>
      </c>
      <c r="M882" s="190" t="s">
        <v>277</v>
      </c>
      <c r="N882" s="190" t="s">
        <v>278</v>
      </c>
      <c r="O882" s="190" t="s">
        <v>59</v>
      </c>
      <c r="P882" s="190" t="s">
        <v>271</v>
      </c>
      <c r="Q882" s="190" t="s">
        <v>271</v>
      </c>
      <c r="R882" s="190" t="s">
        <v>279</v>
      </c>
      <c r="S882" s="191">
        <v>337.68</v>
      </c>
    </row>
    <row r="883" spans="1:19" x14ac:dyDescent="0.25">
      <c r="A883" s="190" t="s">
        <v>1507</v>
      </c>
      <c r="B883" s="190" t="s">
        <v>1499</v>
      </c>
      <c r="C883" s="191">
        <v>1536.44</v>
      </c>
      <c r="D883" s="190" t="s">
        <v>270</v>
      </c>
      <c r="E883" s="190" t="s">
        <v>271</v>
      </c>
      <c r="F883" s="190" t="s">
        <v>272</v>
      </c>
      <c r="G883" s="190" t="s">
        <v>1509</v>
      </c>
      <c r="H883" s="190" t="s">
        <v>274</v>
      </c>
      <c r="I883" s="190" t="s">
        <v>271</v>
      </c>
      <c r="J883" s="190" t="s">
        <v>271</v>
      </c>
      <c r="K883" s="190" t="s">
        <v>275</v>
      </c>
      <c r="L883" s="190" t="s">
        <v>276</v>
      </c>
      <c r="M883" s="190" t="s">
        <v>277</v>
      </c>
      <c r="N883" s="190" t="s">
        <v>278</v>
      </c>
      <c r="O883" s="190" t="s">
        <v>59</v>
      </c>
      <c r="P883" s="190" t="s">
        <v>271</v>
      </c>
      <c r="Q883" s="190" t="s">
        <v>271</v>
      </c>
      <c r="R883" s="190" t="s">
        <v>279</v>
      </c>
      <c r="S883" s="191">
        <v>1125.5999999999999</v>
      </c>
    </row>
    <row r="884" spans="1:19" x14ac:dyDescent="0.25">
      <c r="A884" s="190" t="s">
        <v>1510</v>
      </c>
      <c r="B884" s="190" t="s">
        <v>1511</v>
      </c>
      <c r="C884" s="191">
        <v>5087.57</v>
      </c>
      <c r="D884" s="190" t="s">
        <v>270</v>
      </c>
      <c r="E884" s="190" t="s">
        <v>271</v>
      </c>
      <c r="F884" s="190" t="s">
        <v>272</v>
      </c>
      <c r="G884" s="190" t="s">
        <v>273</v>
      </c>
      <c r="H884" s="190" t="s">
        <v>274</v>
      </c>
      <c r="I884" s="190" t="s">
        <v>271</v>
      </c>
      <c r="J884" s="190" t="s">
        <v>271</v>
      </c>
      <c r="K884" s="190" t="s">
        <v>275</v>
      </c>
      <c r="L884" s="190" t="s">
        <v>276</v>
      </c>
      <c r="M884" s="190" t="s">
        <v>277</v>
      </c>
      <c r="N884" s="190" t="s">
        <v>278</v>
      </c>
      <c r="O884" s="190" t="s">
        <v>59</v>
      </c>
      <c r="P884" s="190" t="s">
        <v>271</v>
      </c>
      <c r="Q884" s="190" t="s">
        <v>271</v>
      </c>
      <c r="R884" s="190" t="s">
        <v>279</v>
      </c>
      <c r="S884" s="191">
        <v>4845.3</v>
      </c>
    </row>
    <row r="885" spans="1:19" x14ac:dyDescent="0.25">
      <c r="A885" s="190" t="s">
        <v>1512</v>
      </c>
      <c r="B885" s="190" t="s">
        <v>1511</v>
      </c>
      <c r="C885" s="191">
        <v>16053.81</v>
      </c>
      <c r="D885" s="190" t="s">
        <v>270</v>
      </c>
      <c r="E885" s="190" t="s">
        <v>271</v>
      </c>
      <c r="F885" s="190" t="s">
        <v>272</v>
      </c>
      <c r="G885" s="190" t="s">
        <v>273</v>
      </c>
      <c r="H885" s="190" t="s">
        <v>274</v>
      </c>
      <c r="I885" s="190" t="s">
        <v>271</v>
      </c>
      <c r="J885" s="190" t="s">
        <v>271</v>
      </c>
      <c r="K885" s="190" t="s">
        <v>275</v>
      </c>
      <c r="L885" s="190" t="s">
        <v>276</v>
      </c>
      <c r="M885" s="190" t="s">
        <v>277</v>
      </c>
      <c r="N885" s="190" t="s">
        <v>278</v>
      </c>
      <c r="O885" s="190" t="s">
        <v>59</v>
      </c>
      <c r="P885" s="190" t="s">
        <v>271</v>
      </c>
      <c r="Q885" s="190" t="s">
        <v>271</v>
      </c>
      <c r="R885" s="190" t="s">
        <v>279</v>
      </c>
      <c r="S885" s="191">
        <v>13894.64</v>
      </c>
    </row>
    <row r="886" spans="1:19" x14ac:dyDescent="0.25">
      <c r="A886" s="190" t="s">
        <v>1513</v>
      </c>
      <c r="B886" s="190" t="s">
        <v>1481</v>
      </c>
      <c r="C886" s="191">
        <v>4919.78</v>
      </c>
      <c r="D886" s="190" t="s">
        <v>270</v>
      </c>
      <c r="E886" s="190" t="s">
        <v>271</v>
      </c>
      <c r="F886" s="190" t="s">
        <v>272</v>
      </c>
      <c r="G886" s="190" t="s">
        <v>273</v>
      </c>
      <c r="H886" s="190" t="s">
        <v>274</v>
      </c>
      <c r="I886" s="190" t="s">
        <v>271</v>
      </c>
      <c r="J886" s="190" t="s">
        <v>271</v>
      </c>
      <c r="K886" s="190" t="s">
        <v>275</v>
      </c>
      <c r="L886" s="190" t="s">
        <v>276</v>
      </c>
      <c r="M886" s="190" t="s">
        <v>277</v>
      </c>
      <c r="N886" s="190" t="s">
        <v>278</v>
      </c>
      <c r="O886" s="190" t="s">
        <v>59</v>
      </c>
      <c r="P886" s="190" t="s">
        <v>271</v>
      </c>
      <c r="Q886" s="190" t="s">
        <v>271</v>
      </c>
      <c r="R886" s="190" t="s">
        <v>279</v>
      </c>
      <c r="S886" s="191">
        <v>4685.5</v>
      </c>
    </row>
    <row r="887" spans="1:19" x14ac:dyDescent="0.25">
      <c r="A887" s="190" t="s">
        <v>1514</v>
      </c>
      <c r="B887" s="190" t="s">
        <v>1481</v>
      </c>
      <c r="C887" s="191">
        <v>14178.71</v>
      </c>
      <c r="D887" s="190" t="s">
        <v>270</v>
      </c>
      <c r="E887" s="190" t="s">
        <v>271</v>
      </c>
      <c r="F887" s="190" t="s">
        <v>272</v>
      </c>
      <c r="G887" s="190" t="s">
        <v>273</v>
      </c>
      <c r="H887" s="190" t="s">
        <v>274</v>
      </c>
      <c r="I887" s="190" t="s">
        <v>271</v>
      </c>
      <c r="J887" s="190" t="s">
        <v>271</v>
      </c>
      <c r="K887" s="190" t="s">
        <v>275</v>
      </c>
      <c r="L887" s="190" t="s">
        <v>276</v>
      </c>
      <c r="M887" s="190" t="s">
        <v>277</v>
      </c>
      <c r="N887" s="190" t="s">
        <v>278</v>
      </c>
      <c r="O887" s="190" t="s">
        <v>59</v>
      </c>
      <c r="P887" s="190" t="s">
        <v>271</v>
      </c>
      <c r="Q887" s="190" t="s">
        <v>271</v>
      </c>
      <c r="R887" s="190" t="s">
        <v>279</v>
      </c>
      <c r="S887" s="191">
        <v>11106.29</v>
      </c>
    </row>
    <row r="888" spans="1:19" x14ac:dyDescent="0.25">
      <c r="A888" s="190" t="s">
        <v>1514</v>
      </c>
      <c r="B888" s="190" t="s">
        <v>1481</v>
      </c>
      <c r="C888" s="191">
        <v>14178.71</v>
      </c>
      <c r="D888" s="190" t="s">
        <v>270</v>
      </c>
      <c r="E888" s="190" t="s">
        <v>271</v>
      </c>
      <c r="F888" s="190" t="s">
        <v>272</v>
      </c>
      <c r="G888" s="190" t="s">
        <v>1515</v>
      </c>
      <c r="H888" s="190" t="s">
        <v>274</v>
      </c>
      <c r="I888" s="190" t="s">
        <v>271</v>
      </c>
      <c r="J888" s="190" t="s">
        <v>271</v>
      </c>
      <c r="K888" s="190" t="s">
        <v>275</v>
      </c>
      <c r="L888" s="190" t="s">
        <v>276</v>
      </c>
      <c r="M888" s="190" t="s">
        <v>277</v>
      </c>
      <c r="N888" s="190" t="s">
        <v>278</v>
      </c>
      <c r="O888" s="190" t="s">
        <v>59</v>
      </c>
      <c r="P888" s="190" t="s">
        <v>271</v>
      </c>
      <c r="Q888" s="190" t="s">
        <v>271</v>
      </c>
      <c r="R888" s="190" t="s">
        <v>279</v>
      </c>
      <c r="S888" s="191">
        <v>102.08</v>
      </c>
    </row>
    <row r="889" spans="1:19" x14ac:dyDescent="0.25">
      <c r="A889" s="190" t="s">
        <v>1514</v>
      </c>
      <c r="B889" s="190" t="s">
        <v>1481</v>
      </c>
      <c r="C889" s="191">
        <v>14178.71</v>
      </c>
      <c r="D889" s="190" t="s">
        <v>270</v>
      </c>
      <c r="E889" s="190" t="s">
        <v>271</v>
      </c>
      <c r="F889" s="190" t="s">
        <v>272</v>
      </c>
      <c r="G889" s="190" t="s">
        <v>1516</v>
      </c>
      <c r="H889" s="190" t="s">
        <v>274</v>
      </c>
      <c r="I889" s="190" t="s">
        <v>271</v>
      </c>
      <c r="J889" s="190" t="s">
        <v>271</v>
      </c>
      <c r="K889" s="190" t="s">
        <v>275</v>
      </c>
      <c r="L889" s="190" t="s">
        <v>276</v>
      </c>
      <c r="M889" s="190" t="s">
        <v>277</v>
      </c>
      <c r="N889" s="190" t="s">
        <v>278</v>
      </c>
      <c r="O889" s="190" t="s">
        <v>59</v>
      </c>
      <c r="P889" s="190" t="s">
        <v>271</v>
      </c>
      <c r="Q889" s="190" t="s">
        <v>271</v>
      </c>
      <c r="R889" s="190" t="s">
        <v>279</v>
      </c>
      <c r="S889" s="191">
        <v>1038.02</v>
      </c>
    </row>
    <row r="890" spans="1:19" x14ac:dyDescent="0.25">
      <c r="A890" s="190" t="s">
        <v>1517</v>
      </c>
      <c r="B890" s="190" t="s">
        <v>1453</v>
      </c>
      <c r="C890" s="191">
        <v>1006.74</v>
      </c>
      <c r="D890" s="190" t="s">
        <v>270</v>
      </c>
      <c r="E890" s="190" t="s">
        <v>271</v>
      </c>
      <c r="F890" s="190" t="s">
        <v>272</v>
      </c>
      <c r="G890" s="190" t="s">
        <v>273</v>
      </c>
      <c r="H890" s="190" t="s">
        <v>274</v>
      </c>
      <c r="I890" s="190" t="s">
        <v>271</v>
      </c>
      <c r="J890" s="190" t="s">
        <v>271</v>
      </c>
      <c r="K890" s="190" t="s">
        <v>275</v>
      </c>
      <c r="L890" s="190" t="s">
        <v>276</v>
      </c>
      <c r="M890" s="190" t="s">
        <v>277</v>
      </c>
      <c r="N890" s="190" t="s">
        <v>278</v>
      </c>
      <c r="O890" s="190" t="s">
        <v>59</v>
      </c>
      <c r="P890" s="190" t="s">
        <v>271</v>
      </c>
      <c r="Q890" s="190" t="s">
        <v>271</v>
      </c>
      <c r="R890" s="190" t="s">
        <v>279</v>
      </c>
      <c r="S890" s="191">
        <v>958.8</v>
      </c>
    </row>
    <row r="891" spans="1:19" x14ac:dyDescent="0.25">
      <c r="A891" s="190" t="s">
        <v>1518</v>
      </c>
      <c r="B891" s="190" t="s">
        <v>1453</v>
      </c>
      <c r="C891" s="191">
        <v>13313.35</v>
      </c>
      <c r="D891" s="190" t="s">
        <v>270</v>
      </c>
      <c r="E891" s="190" t="s">
        <v>271</v>
      </c>
      <c r="F891" s="190" t="s">
        <v>272</v>
      </c>
      <c r="G891" s="190" t="s">
        <v>273</v>
      </c>
      <c r="H891" s="190" t="s">
        <v>274</v>
      </c>
      <c r="I891" s="190" t="s">
        <v>271</v>
      </c>
      <c r="J891" s="190" t="s">
        <v>271</v>
      </c>
      <c r="K891" s="190" t="s">
        <v>275</v>
      </c>
      <c r="L891" s="190" t="s">
        <v>276</v>
      </c>
      <c r="M891" s="190" t="s">
        <v>277</v>
      </c>
      <c r="N891" s="190" t="s">
        <v>278</v>
      </c>
      <c r="O891" s="190" t="s">
        <v>59</v>
      </c>
      <c r="P891" s="190" t="s">
        <v>271</v>
      </c>
      <c r="Q891" s="190" t="s">
        <v>271</v>
      </c>
      <c r="R891" s="190" t="s">
        <v>279</v>
      </c>
      <c r="S891" s="191">
        <v>10528.22</v>
      </c>
    </row>
    <row r="892" spans="1:19" x14ac:dyDescent="0.25">
      <c r="A892" s="190" t="s">
        <v>1518</v>
      </c>
      <c r="B892" s="190" t="s">
        <v>1453</v>
      </c>
      <c r="C892" s="191">
        <v>13313.35</v>
      </c>
      <c r="D892" s="190" t="s">
        <v>270</v>
      </c>
      <c r="E892" s="190" t="s">
        <v>271</v>
      </c>
      <c r="F892" s="190" t="s">
        <v>272</v>
      </c>
      <c r="G892" s="190" t="s">
        <v>1519</v>
      </c>
      <c r="H892" s="190" t="s">
        <v>274</v>
      </c>
      <c r="I892" s="190" t="s">
        <v>271</v>
      </c>
      <c r="J892" s="190" t="s">
        <v>271</v>
      </c>
      <c r="K892" s="190" t="s">
        <v>275</v>
      </c>
      <c r="L892" s="190" t="s">
        <v>276</v>
      </c>
      <c r="M892" s="190" t="s">
        <v>277</v>
      </c>
      <c r="N892" s="190" t="s">
        <v>278</v>
      </c>
      <c r="O892" s="190" t="s">
        <v>59</v>
      </c>
      <c r="P892" s="190" t="s">
        <v>271</v>
      </c>
      <c r="Q892" s="190" t="s">
        <v>271</v>
      </c>
      <c r="R892" s="190" t="s">
        <v>279</v>
      </c>
      <c r="S892" s="191">
        <v>1025.6300000000001</v>
      </c>
    </row>
    <row r="893" spans="1:19" x14ac:dyDescent="0.25">
      <c r="A893" s="190" t="s">
        <v>1520</v>
      </c>
      <c r="B893" s="190" t="s">
        <v>1491</v>
      </c>
      <c r="C893" s="191">
        <v>2051.98</v>
      </c>
      <c r="D893" s="190" t="s">
        <v>270</v>
      </c>
      <c r="E893" s="190" t="s">
        <v>271</v>
      </c>
      <c r="F893" s="190" t="s">
        <v>272</v>
      </c>
      <c r="G893" s="190" t="s">
        <v>1521</v>
      </c>
      <c r="H893" s="190" t="s">
        <v>274</v>
      </c>
      <c r="I893" s="190" t="s">
        <v>271</v>
      </c>
      <c r="J893" s="190" t="s">
        <v>271</v>
      </c>
      <c r="K893" s="190" t="s">
        <v>275</v>
      </c>
      <c r="L893" s="190" t="s">
        <v>276</v>
      </c>
      <c r="M893" s="190" t="s">
        <v>277</v>
      </c>
      <c r="N893" s="190" t="s">
        <v>278</v>
      </c>
      <c r="O893" s="190" t="s">
        <v>59</v>
      </c>
      <c r="P893" s="190" t="s">
        <v>271</v>
      </c>
      <c r="Q893" s="190" t="s">
        <v>271</v>
      </c>
      <c r="R893" s="190" t="s">
        <v>279</v>
      </c>
      <c r="S893" s="191">
        <v>214.78</v>
      </c>
    </row>
    <row r="894" spans="1:19" x14ac:dyDescent="0.25">
      <c r="A894" s="190" t="s">
        <v>1520</v>
      </c>
      <c r="B894" s="190" t="s">
        <v>1491</v>
      </c>
      <c r="C894" s="191">
        <v>2051.98</v>
      </c>
      <c r="D894" s="190" t="s">
        <v>270</v>
      </c>
      <c r="E894" s="190" t="s">
        <v>271</v>
      </c>
      <c r="F894" s="190" t="s">
        <v>272</v>
      </c>
      <c r="G894" s="190" t="s">
        <v>1522</v>
      </c>
      <c r="H894" s="190" t="s">
        <v>274</v>
      </c>
      <c r="I894" s="190" t="s">
        <v>271</v>
      </c>
      <c r="J894" s="190" t="s">
        <v>271</v>
      </c>
      <c r="K894" s="190" t="s">
        <v>275</v>
      </c>
      <c r="L894" s="190" t="s">
        <v>276</v>
      </c>
      <c r="M894" s="190" t="s">
        <v>277</v>
      </c>
      <c r="N894" s="190" t="s">
        <v>278</v>
      </c>
      <c r="O894" s="190" t="s">
        <v>59</v>
      </c>
      <c r="P894" s="190" t="s">
        <v>271</v>
      </c>
      <c r="Q894" s="190" t="s">
        <v>271</v>
      </c>
      <c r="R894" s="190" t="s">
        <v>279</v>
      </c>
      <c r="S894" s="191">
        <v>1254.98</v>
      </c>
    </row>
    <row r="895" spans="1:19" x14ac:dyDescent="0.25">
      <c r="A895" s="190" t="s">
        <v>1520</v>
      </c>
      <c r="B895" s="190" t="s">
        <v>1491</v>
      </c>
      <c r="C895" s="191">
        <v>2051.98</v>
      </c>
      <c r="D895" s="190" t="s">
        <v>270</v>
      </c>
      <c r="E895" s="190" t="s">
        <v>271</v>
      </c>
      <c r="F895" s="190" t="s">
        <v>272</v>
      </c>
      <c r="G895" s="190" t="s">
        <v>1523</v>
      </c>
      <c r="H895" s="190" t="s">
        <v>274</v>
      </c>
      <c r="I895" s="190" t="s">
        <v>271</v>
      </c>
      <c r="J895" s="190" t="s">
        <v>271</v>
      </c>
      <c r="K895" s="190" t="s">
        <v>275</v>
      </c>
      <c r="L895" s="190" t="s">
        <v>276</v>
      </c>
      <c r="M895" s="190" t="s">
        <v>277</v>
      </c>
      <c r="N895" s="190" t="s">
        <v>278</v>
      </c>
      <c r="O895" s="190" t="s">
        <v>59</v>
      </c>
      <c r="P895" s="190" t="s">
        <v>271</v>
      </c>
      <c r="Q895" s="190" t="s">
        <v>271</v>
      </c>
      <c r="R895" s="190" t="s">
        <v>279</v>
      </c>
      <c r="S895" s="191">
        <v>250.12</v>
      </c>
    </row>
    <row r="896" spans="1:19" x14ac:dyDescent="0.25">
      <c r="A896" s="190" t="s">
        <v>1520</v>
      </c>
      <c r="B896" s="190" t="s">
        <v>1491</v>
      </c>
      <c r="C896" s="191">
        <v>2051.98</v>
      </c>
      <c r="D896" s="190" t="s">
        <v>270</v>
      </c>
      <c r="E896" s="190" t="s">
        <v>271</v>
      </c>
      <c r="F896" s="190" t="s">
        <v>272</v>
      </c>
      <c r="G896" s="190" t="s">
        <v>1524</v>
      </c>
      <c r="H896" s="190" t="s">
        <v>274</v>
      </c>
      <c r="I896" s="190" t="s">
        <v>271</v>
      </c>
      <c r="J896" s="190" t="s">
        <v>271</v>
      </c>
      <c r="K896" s="190" t="s">
        <v>275</v>
      </c>
      <c r="L896" s="190" t="s">
        <v>276</v>
      </c>
      <c r="M896" s="190" t="s">
        <v>277</v>
      </c>
      <c r="N896" s="190" t="s">
        <v>278</v>
      </c>
      <c r="O896" s="190" t="s">
        <v>59</v>
      </c>
      <c r="P896" s="190" t="s">
        <v>271</v>
      </c>
      <c r="Q896" s="190" t="s">
        <v>271</v>
      </c>
      <c r="R896" s="190" t="s">
        <v>279</v>
      </c>
      <c r="S896" s="191">
        <v>234.38</v>
      </c>
    </row>
    <row r="897" spans="1:19" x14ac:dyDescent="0.25">
      <c r="A897" s="190" t="s">
        <v>1525</v>
      </c>
      <c r="B897" s="190" t="s">
        <v>1502</v>
      </c>
      <c r="C897" s="191">
        <v>32907</v>
      </c>
      <c r="D897" s="190" t="s">
        <v>270</v>
      </c>
      <c r="E897" s="190" t="s">
        <v>271</v>
      </c>
      <c r="F897" s="190" t="s">
        <v>272</v>
      </c>
      <c r="G897" s="190" t="s">
        <v>298</v>
      </c>
      <c r="H897" s="190" t="s">
        <v>274</v>
      </c>
      <c r="I897" s="190" t="s">
        <v>271</v>
      </c>
      <c r="J897" s="190" t="s">
        <v>271</v>
      </c>
      <c r="K897" s="190" t="s">
        <v>275</v>
      </c>
      <c r="L897" s="190" t="s">
        <v>276</v>
      </c>
      <c r="M897" s="190" t="s">
        <v>277</v>
      </c>
      <c r="N897" s="190" t="s">
        <v>278</v>
      </c>
      <c r="O897" s="190" t="s">
        <v>59</v>
      </c>
      <c r="P897" s="190" t="s">
        <v>271</v>
      </c>
      <c r="Q897" s="190" t="s">
        <v>271</v>
      </c>
      <c r="R897" s="190" t="s">
        <v>279</v>
      </c>
      <c r="S897" s="191">
        <v>1940</v>
      </c>
    </row>
    <row r="898" spans="1:19" x14ac:dyDescent="0.25">
      <c r="A898" s="190" t="s">
        <v>1525</v>
      </c>
      <c r="B898" s="190" t="s">
        <v>1502</v>
      </c>
      <c r="C898" s="191">
        <v>32907</v>
      </c>
      <c r="D898" s="190" t="s">
        <v>270</v>
      </c>
      <c r="E898" s="190" t="s">
        <v>271</v>
      </c>
      <c r="F898" s="190" t="s">
        <v>272</v>
      </c>
      <c r="G898" s="190" t="s">
        <v>299</v>
      </c>
      <c r="H898" s="190" t="s">
        <v>274</v>
      </c>
      <c r="I898" s="190" t="s">
        <v>271</v>
      </c>
      <c r="J898" s="190" t="s">
        <v>271</v>
      </c>
      <c r="K898" s="190" t="s">
        <v>275</v>
      </c>
      <c r="L898" s="190" t="s">
        <v>276</v>
      </c>
      <c r="M898" s="190" t="s">
        <v>277</v>
      </c>
      <c r="N898" s="190" t="s">
        <v>278</v>
      </c>
      <c r="O898" s="190" t="s">
        <v>59</v>
      </c>
      <c r="P898" s="190" t="s">
        <v>271</v>
      </c>
      <c r="Q898" s="190" t="s">
        <v>271</v>
      </c>
      <c r="R898" s="190" t="s">
        <v>279</v>
      </c>
      <c r="S898" s="191">
        <v>7000</v>
      </c>
    </row>
    <row r="899" spans="1:19" x14ac:dyDescent="0.25">
      <c r="A899" s="190" t="s">
        <v>1525</v>
      </c>
      <c r="B899" s="190" t="s">
        <v>1502</v>
      </c>
      <c r="C899" s="191">
        <v>32907</v>
      </c>
      <c r="D899" s="190" t="s">
        <v>270</v>
      </c>
      <c r="E899" s="190" t="s">
        <v>271</v>
      </c>
      <c r="F899" s="190" t="s">
        <v>272</v>
      </c>
      <c r="G899" s="190" t="s">
        <v>947</v>
      </c>
      <c r="H899" s="190" t="s">
        <v>274</v>
      </c>
      <c r="I899" s="190" t="s">
        <v>271</v>
      </c>
      <c r="J899" s="190" t="s">
        <v>271</v>
      </c>
      <c r="K899" s="190" t="s">
        <v>275</v>
      </c>
      <c r="L899" s="190" t="s">
        <v>276</v>
      </c>
      <c r="M899" s="190" t="s">
        <v>277</v>
      </c>
      <c r="N899" s="190" t="s">
        <v>278</v>
      </c>
      <c r="O899" s="190" t="s">
        <v>59</v>
      </c>
      <c r="P899" s="190" t="s">
        <v>271</v>
      </c>
      <c r="Q899" s="190" t="s">
        <v>271</v>
      </c>
      <c r="R899" s="190" t="s">
        <v>279</v>
      </c>
      <c r="S899" s="191">
        <v>19400</v>
      </c>
    </row>
    <row r="900" spans="1:19" x14ac:dyDescent="0.25">
      <c r="A900" s="190" t="s">
        <v>1525</v>
      </c>
      <c r="B900" s="190" t="s">
        <v>1502</v>
      </c>
      <c r="C900" s="191">
        <v>32907</v>
      </c>
      <c r="D900" s="190" t="s">
        <v>270</v>
      </c>
      <c r="E900" s="190" t="s">
        <v>271</v>
      </c>
      <c r="F900" s="190" t="s">
        <v>272</v>
      </c>
      <c r="G900" s="190" t="s">
        <v>301</v>
      </c>
      <c r="H900" s="190" t="s">
        <v>274</v>
      </c>
      <c r="I900" s="190" t="s">
        <v>271</v>
      </c>
      <c r="J900" s="190" t="s">
        <v>271</v>
      </c>
      <c r="K900" s="190" t="s">
        <v>275</v>
      </c>
      <c r="L900" s="190" t="s">
        <v>276</v>
      </c>
      <c r="M900" s="190" t="s">
        <v>277</v>
      </c>
      <c r="N900" s="190" t="s">
        <v>278</v>
      </c>
      <c r="O900" s="190" t="s">
        <v>59</v>
      </c>
      <c r="P900" s="190" t="s">
        <v>271</v>
      </c>
      <c r="Q900" s="190" t="s">
        <v>271</v>
      </c>
      <c r="R900" s="190" t="s">
        <v>279</v>
      </c>
      <c r="S900" s="191">
        <v>3000</v>
      </c>
    </row>
    <row r="901" spans="1:19" x14ac:dyDescent="0.25">
      <c r="A901" s="190" t="s">
        <v>1526</v>
      </c>
      <c r="B901" s="190" t="s">
        <v>1527</v>
      </c>
      <c r="C901" s="191">
        <v>1006.74</v>
      </c>
      <c r="D901" s="190" t="s">
        <v>270</v>
      </c>
      <c r="E901" s="190" t="s">
        <v>271</v>
      </c>
      <c r="F901" s="190" t="s">
        <v>272</v>
      </c>
      <c r="G901" s="190" t="s">
        <v>273</v>
      </c>
      <c r="H901" s="190" t="s">
        <v>274</v>
      </c>
      <c r="I901" s="190" t="s">
        <v>271</v>
      </c>
      <c r="J901" s="190" t="s">
        <v>271</v>
      </c>
      <c r="K901" s="190" t="s">
        <v>275</v>
      </c>
      <c r="L901" s="190" t="s">
        <v>276</v>
      </c>
      <c r="M901" s="190" t="s">
        <v>277</v>
      </c>
      <c r="N901" s="190" t="s">
        <v>278</v>
      </c>
      <c r="O901" s="190" t="s">
        <v>59</v>
      </c>
      <c r="P901" s="190" t="s">
        <v>271</v>
      </c>
      <c r="Q901" s="190" t="s">
        <v>271</v>
      </c>
      <c r="R901" s="190" t="s">
        <v>279</v>
      </c>
      <c r="S901" s="191">
        <v>958.8</v>
      </c>
    </row>
    <row r="902" spans="1:19" x14ac:dyDescent="0.25">
      <c r="A902" s="190" t="s">
        <v>1528</v>
      </c>
      <c r="B902" s="190" t="s">
        <v>1527</v>
      </c>
      <c r="C902" s="191">
        <v>11952.05</v>
      </c>
      <c r="D902" s="190" t="s">
        <v>270</v>
      </c>
      <c r="E902" s="190" t="s">
        <v>271</v>
      </c>
      <c r="F902" s="190" t="s">
        <v>272</v>
      </c>
      <c r="G902" s="190" t="s">
        <v>273</v>
      </c>
      <c r="H902" s="190" t="s">
        <v>274</v>
      </c>
      <c r="I902" s="190" t="s">
        <v>271</v>
      </c>
      <c r="J902" s="190" t="s">
        <v>271</v>
      </c>
      <c r="K902" s="190" t="s">
        <v>275</v>
      </c>
      <c r="L902" s="190" t="s">
        <v>276</v>
      </c>
      <c r="M902" s="190" t="s">
        <v>277</v>
      </c>
      <c r="N902" s="190" t="s">
        <v>278</v>
      </c>
      <c r="O902" s="190" t="s">
        <v>59</v>
      </c>
      <c r="P902" s="190" t="s">
        <v>271</v>
      </c>
      <c r="Q902" s="190" t="s">
        <v>271</v>
      </c>
      <c r="R902" s="190" t="s">
        <v>279</v>
      </c>
      <c r="S902" s="191">
        <v>10570.02</v>
      </c>
    </row>
    <row r="903" spans="1:19" x14ac:dyDescent="0.25">
      <c r="A903" s="190" t="s">
        <v>1528</v>
      </c>
      <c r="B903" s="190" t="s">
        <v>1527</v>
      </c>
      <c r="C903" s="191">
        <v>11952.05</v>
      </c>
      <c r="D903" s="190" t="s">
        <v>270</v>
      </c>
      <c r="E903" s="190" t="s">
        <v>271</v>
      </c>
      <c r="F903" s="190" t="s">
        <v>272</v>
      </c>
      <c r="G903" s="190" t="s">
        <v>582</v>
      </c>
      <c r="H903" s="190" t="s">
        <v>274</v>
      </c>
      <c r="I903" s="190" t="s">
        <v>271</v>
      </c>
      <c r="J903" s="190" t="s">
        <v>271</v>
      </c>
      <c r="K903" s="190" t="s">
        <v>275</v>
      </c>
      <c r="L903" s="190" t="s">
        <v>295</v>
      </c>
      <c r="M903" s="190" t="s">
        <v>277</v>
      </c>
      <c r="N903" s="190" t="s">
        <v>296</v>
      </c>
      <c r="O903" s="190" t="s">
        <v>203</v>
      </c>
      <c r="P903" s="190" t="s">
        <v>271</v>
      </c>
      <c r="Q903" s="190" t="s">
        <v>271</v>
      </c>
      <c r="R903" s="190" t="s">
        <v>279</v>
      </c>
      <c r="S903" s="191">
        <v>812.89</v>
      </c>
    </row>
    <row r="904" spans="1:19" x14ac:dyDescent="0.25">
      <c r="A904" s="190" t="s">
        <v>1529</v>
      </c>
      <c r="B904" s="190" t="s">
        <v>1502</v>
      </c>
      <c r="C904" s="191">
        <v>4919.78</v>
      </c>
      <c r="D904" s="190" t="s">
        <v>270</v>
      </c>
      <c r="E904" s="190" t="s">
        <v>271</v>
      </c>
      <c r="F904" s="190" t="s">
        <v>272</v>
      </c>
      <c r="G904" s="190" t="s">
        <v>273</v>
      </c>
      <c r="H904" s="190" t="s">
        <v>274</v>
      </c>
      <c r="I904" s="190" t="s">
        <v>271</v>
      </c>
      <c r="J904" s="190" t="s">
        <v>271</v>
      </c>
      <c r="K904" s="190" t="s">
        <v>275</v>
      </c>
      <c r="L904" s="190" t="s">
        <v>276</v>
      </c>
      <c r="M904" s="190" t="s">
        <v>277</v>
      </c>
      <c r="N904" s="190" t="s">
        <v>278</v>
      </c>
      <c r="O904" s="190" t="s">
        <v>59</v>
      </c>
      <c r="P904" s="190" t="s">
        <v>271</v>
      </c>
      <c r="Q904" s="190" t="s">
        <v>271</v>
      </c>
      <c r="R904" s="190" t="s">
        <v>279</v>
      </c>
      <c r="S904" s="191">
        <v>4685.5</v>
      </c>
    </row>
    <row r="905" spans="1:19" x14ac:dyDescent="0.25">
      <c r="A905" s="190" t="s">
        <v>1530</v>
      </c>
      <c r="B905" s="190" t="s">
        <v>1502</v>
      </c>
      <c r="C905" s="191">
        <v>12321.63</v>
      </c>
      <c r="D905" s="190" t="s">
        <v>270</v>
      </c>
      <c r="E905" s="190" t="s">
        <v>271</v>
      </c>
      <c r="F905" s="190" t="s">
        <v>272</v>
      </c>
      <c r="G905" s="190" t="s">
        <v>273</v>
      </c>
      <c r="H905" s="190" t="s">
        <v>274</v>
      </c>
      <c r="I905" s="190" t="s">
        <v>271</v>
      </c>
      <c r="J905" s="190" t="s">
        <v>271</v>
      </c>
      <c r="K905" s="190" t="s">
        <v>275</v>
      </c>
      <c r="L905" s="190" t="s">
        <v>276</v>
      </c>
      <c r="M905" s="190" t="s">
        <v>277</v>
      </c>
      <c r="N905" s="190" t="s">
        <v>278</v>
      </c>
      <c r="O905" s="190" t="s">
        <v>59</v>
      </c>
      <c r="P905" s="190" t="s">
        <v>271</v>
      </c>
      <c r="Q905" s="190" t="s">
        <v>271</v>
      </c>
      <c r="R905" s="190" t="s">
        <v>279</v>
      </c>
      <c r="S905" s="191">
        <v>7780.8</v>
      </c>
    </row>
    <row r="906" spans="1:19" x14ac:dyDescent="0.25">
      <c r="A906" s="190" t="s">
        <v>1531</v>
      </c>
      <c r="B906" s="190" t="s">
        <v>1532</v>
      </c>
      <c r="C906" s="191">
        <v>2293.64</v>
      </c>
      <c r="D906" s="190" t="s">
        <v>270</v>
      </c>
      <c r="E906" s="190" t="s">
        <v>271</v>
      </c>
      <c r="F906" s="190" t="s">
        <v>272</v>
      </c>
      <c r="G906" s="190" t="s">
        <v>1533</v>
      </c>
      <c r="H906" s="190" t="s">
        <v>274</v>
      </c>
      <c r="I906" s="190" t="s">
        <v>271</v>
      </c>
      <c r="J906" s="190" t="s">
        <v>271</v>
      </c>
      <c r="K906" s="190" t="s">
        <v>275</v>
      </c>
      <c r="L906" s="190" t="s">
        <v>276</v>
      </c>
      <c r="M906" s="190" t="s">
        <v>277</v>
      </c>
      <c r="N906" s="190" t="s">
        <v>278</v>
      </c>
      <c r="O906" s="190" t="s">
        <v>59</v>
      </c>
      <c r="P906" s="190" t="s">
        <v>271</v>
      </c>
      <c r="Q906" s="190" t="s">
        <v>271</v>
      </c>
      <c r="R906" s="190" t="s">
        <v>279</v>
      </c>
      <c r="S906" s="191">
        <v>1040.2</v>
      </c>
    </row>
    <row r="907" spans="1:19" x14ac:dyDescent="0.25">
      <c r="A907" s="190" t="s">
        <v>1531</v>
      </c>
      <c r="B907" s="190" t="s">
        <v>1532</v>
      </c>
      <c r="C907" s="191">
        <v>2293.64</v>
      </c>
      <c r="D907" s="190" t="s">
        <v>270</v>
      </c>
      <c r="E907" s="190" t="s">
        <v>271</v>
      </c>
      <c r="F907" s="190" t="s">
        <v>272</v>
      </c>
      <c r="G907" s="190" t="s">
        <v>1534</v>
      </c>
      <c r="H907" s="190" t="s">
        <v>274</v>
      </c>
      <c r="I907" s="190" t="s">
        <v>271</v>
      </c>
      <c r="J907" s="190" t="s">
        <v>271</v>
      </c>
      <c r="K907" s="190" t="s">
        <v>275</v>
      </c>
      <c r="L907" s="190" t="s">
        <v>276</v>
      </c>
      <c r="M907" s="190" t="s">
        <v>277</v>
      </c>
      <c r="N907" s="190" t="s">
        <v>278</v>
      </c>
      <c r="O907" s="190" t="s">
        <v>59</v>
      </c>
      <c r="P907" s="190" t="s">
        <v>271</v>
      </c>
      <c r="Q907" s="190" t="s">
        <v>271</v>
      </c>
      <c r="R907" s="190" t="s">
        <v>279</v>
      </c>
      <c r="S907" s="191">
        <v>832.16</v>
      </c>
    </row>
    <row r="908" spans="1:19" x14ac:dyDescent="0.25">
      <c r="A908" s="190" t="s">
        <v>1531</v>
      </c>
      <c r="B908" s="190" t="s">
        <v>1532</v>
      </c>
      <c r="C908" s="191">
        <v>2293.64</v>
      </c>
      <c r="D908" s="190" t="s">
        <v>270</v>
      </c>
      <c r="E908" s="190" t="s">
        <v>271</v>
      </c>
      <c r="F908" s="190" t="s">
        <v>272</v>
      </c>
      <c r="G908" s="190" t="s">
        <v>1535</v>
      </c>
      <c r="H908" s="190" t="s">
        <v>274</v>
      </c>
      <c r="I908" s="190" t="s">
        <v>271</v>
      </c>
      <c r="J908" s="190" t="s">
        <v>271</v>
      </c>
      <c r="K908" s="190" t="s">
        <v>275</v>
      </c>
      <c r="L908" s="190" t="s">
        <v>276</v>
      </c>
      <c r="M908" s="190" t="s">
        <v>277</v>
      </c>
      <c r="N908" s="190" t="s">
        <v>278</v>
      </c>
      <c r="O908" s="190" t="s">
        <v>59</v>
      </c>
      <c r="P908" s="190" t="s">
        <v>271</v>
      </c>
      <c r="Q908" s="190" t="s">
        <v>271</v>
      </c>
      <c r="R908" s="190" t="s">
        <v>279</v>
      </c>
      <c r="S908" s="191">
        <v>312.06</v>
      </c>
    </row>
    <row r="909" spans="1:19" x14ac:dyDescent="0.25">
      <c r="A909" s="190" t="s">
        <v>1536</v>
      </c>
      <c r="B909" s="190" t="s">
        <v>1491</v>
      </c>
      <c r="C909" s="191">
        <v>4730.5200000000004</v>
      </c>
      <c r="D909" s="190" t="s">
        <v>270</v>
      </c>
      <c r="E909" s="190" t="s">
        <v>271</v>
      </c>
      <c r="F909" s="190" t="s">
        <v>272</v>
      </c>
      <c r="G909" s="190" t="s">
        <v>273</v>
      </c>
      <c r="H909" s="190" t="s">
        <v>274</v>
      </c>
      <c r="I909" s="190" t="s">
        <v>271</v>
      </c>
      <c r="J909" s="190" t="s">
        <v>271</v>
      </c>
      <c r="K909" s="190" t="s">
        <v>275</v>
      </c>
      <c r="L909" s="190" t="s">
        <v>276</v>
      </c>
      <c r="M909" s="190" t="s">
        <v>277</v>
      </c>
      <c r="N909" s="190" t="s">
        <v>278</v>
      </c>
      <c r="O909" s="190" t="s">
        <v>59</v>
      </c>
      <c r="P909" s="190" t="s">
        <v>271</v>
      </c>
      <c r="Q909" s="190" t="s">
        <v>271</v>
      </c>
      <c r="R909" s="190" t="s">
        <v>279</v>
      </c>
      <c r="S909" s="191">
        <v>4505.26</v>
      </c>
    </row>
    <row r="910" spans="1:19" x14ac:dyDescent="0.25">
      <c r="A910" s="190" t="s">
        <v>1537</v>
      </c>
      <c r="B910" s="190" t="s">
        <v>1491</v>
      </c>
      <c r="C910" s="191">
        <v>24749.52</v>
      </c>
      <c r="D910" s="190" t="s">
        <v>270</v>
      </c>
      <c r="E910" s="190" t="s">
        <v>271</v>
      </c>
      <c r="F910" s="190" t="s">
        <v>272</v>
      </c>
      <c r="G910" s="190" t="s">
        <v>273</v>
      </c>
      <c r="H910" s="190" t="s">
        <v>274</v>
      </c>
      <c r="I910" s="190" t="s">
        <v>271</v>
      </c>
      <c r="J910" s="190" t="s">
        <v>271</v>
      </c>
      <c r="K910" s="190" t="s">
        <v>275</v>
      </c>
      <c r="L910" s="190" t="s">
        <v>276</v>
      </c>
      <c r="M910" s="190" t="s">
        <v>277</v>
      </c>
      <c r="N910" s="190" t="s">
        <v>278</v>
      </c>
      <c r="O910" s="190" t="s">
        <v>59</v>
      </c>
      <c r="P910" s="190" t="s">
        <v>271</v>
      </c>
      <c r="Q910" s="190" t="s">
        <v>271</v>
      </c>
      <c r="R910" s="190" t="s">
        <v>279</v>
      </c>
      <c r="S910" s="191">
        <v>19324.240000000002</v>
      </c>
    </row>
    <row r="911" spans="1:19" x14ac:dyDescent="0.25">
      <c r="A911" s="190" t="s">
        <v>1538</v>
      </c>
      <c r="B911" s="190" t="s">
        <v>1539</v>
      </c>
      <c r="C911" s="191">
        <v>2028.1</v>
      </c>
      <c r="D911" s="190" t="s">
        <v>270</v>
      </c>
      <c r="E911" s="190" t="s">
        <v>271</v>
      </c>
      <c r="F911" s="190" t="s">
        <v>272</v>
      </c>
      <c r="G911" s="190" t="s">
        <v>1540</v>
      </c>
      <c r="H911" s="190" t="s">
        <v>274</v>
      </c>
      <c r="I911" s="190" t="s">
        <v>271</v>
      </c>
      <c r="J911" s="190" t="s">
        <v>271</v>
      </c>
      <c r="K911" s="190" t="s">
        <v>275</v>
      </c>
      <c r="L911" s="190" t="s">
        <v>276</v>
      </c>
      <c r="M911" s="190" t="s">
        <v>277</v>
      </c>
      <c r="N911" s="190" t="s">
        <v>278</v>
      </c>
      <c r="O911" s="190" t="s">
        <v>59</v>
      </c>
      <c r="P911" s="190" t="s">
        <v>271</v>
      </c>
      <c r="Q911" s="190" t="s">
        <v>271</v>
      </c>
      <c r="R911" s="190" t="s">
        <v>279</v>
      </c>
      <c r="S911" s="191">
        <v>468.76</v>
      </c>
    </row>
    <row r="912" spans="1:19" x14ac:dyDescent="0.25">
      <c r="A912" s="190" t="s">
        <v>1538</v>
      </c>
      <c r="B912" s="190" t="s">
        <v>1539</v>
      </c>
      <c r="C912" s="191">
        <v>2028.1</v>
      </c>
      <c r="D912" s="190" t="s">
        <v>270</v>
      </c>
      <c r="E912" s="190" t="s">
        <v>271</v>
      </c>
      <c r="F912" s="190" t="s">
        <v>272</v>
      </c>
      <c r="G912" s="190" t="s">
        <v>1541</v>
      </c>
      <c r="H912" s="190" t="s">
        <v>274</v>
      </c>
      <c r="I912" s="190" t="s">
        <v>271</v>
      </c>
      <c r="J912" s="190" t="s">
        <v>271</v>
      </c>
      <c r="K912" s="190" t="s">
        <v>275</v>
      </c>
      <c r="L912" s="190" t="s">
        <v>276</v>
      </c>
      <c r="M912" s="190" t="s">
        <v>277</v>
      </c>
      <c r="N912" s="190" t="s">
        <v>278</v>
      </c>
      <c r="O912" s="190" t="s">
        <v>59</v>
      </c>
      <c r="P912" s="190" t="s">
        <v>271</v>
      </c>
      <c r="Q912" s="190" t="s">
        <v>271</v>
      </c>
      <c r="R912" s="190" t="s">
        <v>279</v>
      </c>
      <c r="S912" s="191">
        <v>520.1</v>
      </c>
    </row>
    <row r="913" spans="1:19" x14ac:dyDescent="0.25">
      <c r="A913" s="190" t="s">
        <v>1538</v>
      </c>
      <c r="B913" s="190" t="s">
        <v>1539</v>
      </c>
      <c r="C913" s="191">
        <v>2028.1</v>
      </c>
      <c r="D913" s="190" t="s">
        <v>270</v>
      </c>
      <c r="E913" s="190" t="s">
        <v>271</v>
      </c>
      <c r="F913" s="190" t="s">
        <v>272</v>
      </c>
      <c r="G913" s="190" t="s">
        <v>1542</v>
      </c>
      <c r="H913" s="190" t="s">
        <v>274</v>
      </c>
      <c r="I913" s="190" t="s">
        <v>271</v>
      </c>
      <c r="J913" s="190" t="s">
        <v>271</v>
      </c>
      <c r="K913" s="190" t="s">
        <v>275</v>
      </c>
      <c r="L913" s="190" t="s">
        <v>276</v>
      </c>
      <c r="M913" s="190" t="s">
        <v>277</v>
      </c>
      <c r="N913" s="190" t="s">
        <v>278</v>
      </c>
      <c r="O913" s="190" t="s">
        <v>59</v>
      </c>
      <c r="P913" s="190" t="s">
        <v>271</v>
      </c>
      <c r="Q913" s="190" t="s">
        <v>271</v>
      </c>
      <c r="R913" s="190" t="s">
        <v>279</v>
      </c>
      <c r="S913" s="191">
        <v>117.19</v>
      </c>
    </row>
    <row r="914" spans="1:19" x14ac:dyDescent="0.25">
      <c r="A914" s="190" t="s">
        <v>1538</v>
      </c>
      <c r="B914" s="190" t="s">
        <v>1539</v>
      </c>
      <c r="C914" s="191">
        <v>2028.1</v>
      </c>
      <c r="D914" s="190" t="s">
        <v>270</v>
      </c>
      <c r="E914" s="190" t="s">
        <v>271</v>
      </c>
      <c r="F914" s="190" t="s">
        <v>272</v>
      </c>
      <c r="G914" s="190" t="s">
        <v>1543</v>
      </c>
      <c r="H914" s="190" t="s">
        <v>274</v>
      </c>
      <c r="I914" s="190" t="s">
        <v>271</v>
      </c>
      <c r="J914" s="190" t="s">
        <v>271</v>
      </c>
      <c r="K914" s="190" t="s">
        <v>275</v>
      </c>
      <c r="L914" s="190" t="s">
        <v>276</v>
      </c>
      <c r="M914" s="190" t="s">
        <v>277</v>
      </c>
      <c r="N914" s="190" t="s">
        <v>278</v>
      </c>
      <c r="O914" s="190" t="s">
        <v>59</v>
      </c>
      <c r="P914" s="190" t="s">
        <v>271</v>
      </c>
      <c r="Q914" s="190" t="s">
        <v>271</v>
      </c>
      <c r="R914" s="190" t="s">
        <v>279</v>
      </c>
      <c r="S914" s="191">
        <v>117.19</v>
      </c>
    </row>
    <row r="915" spans="1:19" x14ac:dyDescent="0.25">
      <c r="A915" s="190" t="s">
        <v>1538</v>
      </c>
      <c r="B915" s="190" t="s">
        <v>1539</v>
      </c>
      <c r="C915" s="191">
        <v>2028.1</v>
      </c>
      <c r="D915" s="190" t="s">
        <v>270</v>
      </c>
      <c r="E915" s="190" t="s">
        <v>271</v>
      </c>
      <c r="F915" s="190" t="s">
        <v>272</v>
      </c>
      <c r="G915" s="190" t="s">
        <v>1544</v>
      </c>
      <c r="H915" s="190" t="s">
        <v>274</v>
      </c>
      <c r="I915" s="190" t="s">
        <v>271</v>
      </c>
      <c r="J915" s="190" t="s">
        <v>271</v>
      </c>
      <c r="K915" s="190" t="s">
        <v>275</v>
      </c>
      <c r="L915" s="190" t="s">
        <v>276</v>
      </c>
      <c r="M915" s="190" t="s">
        <v>277</v>
      </c>
      <c r="N915" s="190" t="s">
        <v>278</v>
      </c>
      <c r="O915" s="190" t="s">
        <v>59</v>
      </c>
      <c r="P915" s="190" t="s">
        <v>271</v>
      </c>
      <c r="Q915" s="190" t="s">
        <v>271</v>
      </c>
      <c r="R915" s="190" t="s">
        <v>279</v>
      </c>
      <c r="S915" s="191">
        <v>500.24</v>
      </c>
    </row>
    <row r="916" spans="1:19" x14ac:dyDescent="0.25">
      <c r="A916" s="190" t="s">
        <v>1538</v>
      </c>
      <c r="B916" s="190" t="s">
        <v>1539</v>
      </c>
      <c r="C916" s="191">
        <v>2028.1</v>
      </c>
      <c r="D916" s="190" t="s">
        <v>270</v>
      </c>
      <c r="E916" s="190" t="s">
        <v>271</v>
      </c>
      <c r="F916" s="190" t="s">
        <v>272</v>
      </c>
      <c r="G916" s="190" t="s">
        <v>1545</v>
      </c>
      <c r="H916" s="190" t="s">
        <v>274</v>
      </c>
      <c r="I916" s="190" t="s">
        <v>271</v>
      </c>
      <c r="J916" s="190" t="s">
        <v>271</v>
      </c>
      <c r="K916" s="190" t="s">
        <v>275</v>
      </c>
      <c r="L916" s="190" t="s">
        <v>276</v>
      </c>
      <c r="M916" s="190" t="s">
        <v>277</v>
      </c>
      <c r="N916" s="190" t="s">
        <v>278</v>
      </c>
      <c r="O916" s="190" t="s">
        <v>59</v>
      </c>
      <c r="P916" s="190" t="s">
        <v>271</v>
      </c>
      <c r="Q916" s="190" t="s">
        <v>271</v>
      </c>
      <c r="R916" s="190" t="s">
        <v>279</v>
      </c>
      <c r="S916" s="191">
        <v>208.04</v>
      </c>
    </row>
    <row r="917" spans="1:19" x14ac:dyDescent="0.25">
      <c r="A917" s="190" t="s">
        <v>1546</v>
      </c>
      <c r="B917" s="190" t="s">
        <v>1547</v>
      </c>
      <c r="C917" s="191">
        <v>4898.3100000000004</v>
      </c>
      <c r="D917" s="190" t="s">
        <v>270</v>
      </c>
      <c r="E917" s="190" t="s">
        <v>271</v>
      </c>
      <c r="F917" s="190" t="s">
        <v>272</v>
      </c>
      <c r="G917" s="190" t="s">
        <v>273</v>
      </c>
      <c r="H917" s="190" t="s">
        <v>274</v>
      </c>
      <c r="I917" s="190" t="s">
        <v>271</v>
      </c>
      <c r="J917" s="190" t="s">
        <v>271</v>
      </c>
      <c r="K917" s="190" t="s">
        <v>275</v>
      </c>
      <c r="L917" s="190" t="s">
        <v>276</v>
      </c>
      <c r="M917" s="190" t="s">
        <v>277</v>
      </c>
      <c r="N917" s="190" t="s">
        <v>278</v>
      </c>
      <c r="O917" s="190" t="s">
        <v>59</v>
      </c>
      <c r="P917" s="190" t="s">
        <v>271</v>
      </c>
      <c r="Q917" s="190" t="s">
        <v>271</v>
      </c>
      <c r="R917" s="190" t="s">
        <v>279</v>
      </c>
      <c r="S917" s="191">
        <v>4665.0600000000004</v>
      </c>
    </row>
    <row r="918" spans="1:19" x14ac:dyDescent="0.25">
      <c r="A918" s="190" t="s">
        <v>1548</v>
      </c>
      <c r="B918" s="190" t="s">
        <v>1547</v>
      </c>
      <c r="C918" s="191">
        <v>13177.27</v>
      </c>
      <c r="D918" s="190" t="s">
        <v>270</v>
      </c>
      <c r="E918" s="190" t="s">
        <v>271</v>
      </c>
      <c r="F918" s="190" t="s">
        <v>272</v>
      </c>
      <c r="G918" s="190" t="s">
        <v>273</v>
      </c>
      <c r="H918" s="190" t="s">
        <v>274</v>
      </c>
      <c r="I918" s="190" t="s">
        <v>271</v>
      </c>
      <c r="J918" s="190" t="s">
        <v>271</v>
      </c>
      <c r="K918" s="190" t="s">
        <v>275</v>
      </c>
      <c r="L918" s="190" t="s">
        <v>276</v>
      </c>
      <c r="M918" s="190" t="s">
        <v>277</v>
      </c>
      <c r="N918" s="190" t="s">
        <v>278</v>
      </c>
      <c r="O918" s="190" t="s">
        <v>59</v>
      </c>
      <c r="P918" s="190" t="s">
        <v>271</v>
      </c>
      <c r="Q918" s="190" t="s">
        <v>271</v>
      </c>
      <c r="R918" s="190" t="s">
        <v>279</v>
      </c>
      <c r="S918" s="191">
        <v>10980.88</v>
      </c>
    </row>
    <row r="919" spans="1:19" x14ac:dyDescent="0.25">
      <c r="A919" s="190" t="s">
        <v>1549</v>
      </c>
      <c r="B919" s="190" t="s">
        <v>1532</v>
      </c>
      <c r="C919" s="191">
        <v>4078.91</v>
      </c>
      <c r="D919" s="190" t="s">
        <v>270</v>
      </c>
      <c r="E919" s="190" t="s">
        <v>271</v>
      </c>
      <c r="F919" s="190" t="s">
        <v>272</v>
      </c>
      <c r="G919" s="190" t="s">
        <v>273</v>
      </c>
      <c r="H919" s="190" t="s">
        <v>274</v>
      </c>
      <c r="I919" s="190" t="s">
        <v>271</v>
      </c>
      <c r="J919" s="190" t="s">
        <v>271</v>
      </c>
      <c r="K919" s="190" t="s">
        <v>275</v>
      </c>
      <c r="L919" s="190" t="s">
        <v>276</v>
      </c>
      <c r="M919" s="190" t="s">
        <v>277</v>
      </c>
      <c r="N919" s="190" t="s">
        <v>278</v>
      </c>
      <c r="O919" s="190" t="s">
        <v>59</v>
      </c>
      <c r="P919" s="190" t="s">
        <v>271</v>
      </c>
      <c r="Q919" s="190" t="s">
        <v>271</v>
      </c>
      <c r="R919" s="190" t="s">
        <v>279</v>
      </c>
      <c r="S919" s="191">
        <v>3884.68</v>
      </c>
    </row>
    <row r="920" spans="1:19" x14ac:dyDescent="0.25">
      <c r="A920" s="190" t="s">
        <v>1550</v>
      </c>
      <c r="B920" s="190" t="s">
        <v>1532</v>
      </c>
      <c r="C920" s="191">
        <v>10756.31</v>
      </c>
      <c r="D920" s="190" t="s">
        <v>270</v>
      </c>
      <c r="E920" s="190" t="s">
        <v>271</v>
      </c>
      <c r="F920" s="190" t="s">
        <v>272</v>
      </c>
      <c r="G920" s="190" t="s">
        <v>273</v>
      </c>
      <c r="H920" s="190" t="s">
        <v>274</v>
      </c>
      <c r="I920" s="190" t="s">
        <v>271</v>
      </c>
      <c r="J920" s="190" t="s">
        <v>271</v>
      </c>
      <c r="K920" s="190" t="s">
        <v>275</v>
      </c>
      <c r="L920" s="190" t="s">
        <v>276</v>
      </c>
      <c r="M920" s="190" t="s">
        <v>277</v>
      </c>
      <c r="N920" s="190" t="s">
        <v>278</v>
      </c>
      <c r="O920" s="190" t="s">
        <v>59</v>
      </c>
      <c r="P920" s="190" t="s">
        <v>271</v>
      </c>
      <c r="Q920" s="190" t="s">
        <v>271</v>
      </c>
      <c r="R920" s="190" t="s">
        <v>279</v>
      </c>
      <c r="S920" s="191">
        <v>9932.0499999999993</v>
      </c>
    </row>
    <row r="921" spans="1:19" x14ac:dyDescent="0.25">
      <c r="A921" s="190" t="s">
        <v>1551</v>
      </c>
      <c r="B921" s="190" t="s">
        <v>1552</v>
      </c>
      <c r="C921" s="191">
        <v>4730.5200000000004</v>
      </c>
      <c r="D921" s="190" t="s">
        <v>270</v>
      </c>
      <c r="E921" s="190" t="s">
        <v>271</v>
      </c>
      <c r="F921" s="190" t="s">
        <v>272</v>
      </c>
      <c r="G921" s="190" t="s">
        <v>273</v>
      </c>
      <c r="H921" s="190" t="s">
        <v>274</v>
      </c>
      <c r="I921" s="190" t="s">
        <v>271</v>
      </c>
      <c r="J921" s="190" t="s">
        <v>271</v>
      </c>
      <c r="K921" s="190" t="s">
        <v>275</v>
      </c>
      <c r="L921" s="190" t="s">
        <v>276</v>
      </c>
      <c r="M921" s="190" t="s">
        <v>277</v>
      </c>
      <c r="N921" s="190" t="s">
        <v>278</v>
      </c>
      <c r="O921" s="190" t="s">
        <v>59</v>
      </c>
      <c r="P921" s="190" t="s">
        <v>271</v>
      </c>
      <c r="Q921" s="190" t="s">
        <v>271</v>
      </c>
      <c r="R921" s="190" t="s">
        <v>279</v>
      </c>
      <c r="S921" s="191">
        <v>4505.26</v>
      </c>
    </row>
    <row r="922" spans="1:19" x14ac:dyDescent="0.25">
      <c r="A922" s="190" t="s">
        <v>1553</v>
      </c>
      <c r="B922" s="190" t="s">
        <v>1552</v>
      </c>
      <c r="C922" s="191">
        <v>13947.58</v>
      </c>
      <c r="D922" s="190" t="s">
        <v>270</v>
      </c>
      <c r="E922" s="190" t="s">
        <v>271</v>
      </c>
      <c r="F922" s="190" t="s">
        <v>272</v>
      </c>
      <c r="G922" s="190" t="s">
        <v>273</v>
      </c>
      <c r="H922" s="190" t="s">
        <v>274</v>
      </c>
      <c r="I922" s="190" t="s">
        <v>271</v>
      </c>
      <c r="J922" s="190" t="s">
        <v>271</v>
      </c>
      <c r="K922" s="190" t="s">
        <v>275</v>
      </c>
      <c r="L922" s="190" t="s">
        <v>276</v>
      </c>
      <c r="M922" s="190" t="s">
        <v>277</v>
      </c>
      <c r="N922" s="190" t="s">
        <v>278</v>
      </c>
      <c r="O922" s="190" t="s">
        <v>59</v>
      </c>
      <c r="P922" s="190" t="s">
        <v>271</v>
      </c>
      <c r="Q922" s="190" t="s">
        <v>271</v>
      </c>
      <c r="R922" s="190" t="s">
        <v>279</v>
      </c>
      <c r="S922" s="191">
        <v>12804.21</v>
      </c>
    </row>
    <row r="923" spans="1:19" x14ac:dyDescent="0.25">
      <c r="A923" s="190" t="s">
        <v>1554</v>
      </c>
      <c r="B923" s="190" t="s">
        <v>1555</v>
      </c>
      <c r="C923" s="191">
        <v>1006.74</v>
      </c>
      <c r="D923" s="190" t="s">
        <v>270</v>
      </c>
      <c r="E923" s="190" t="s">
        <v>271</v>
      </c>
      <c r="F923" s="190" t="s">
        <v>272</v>
      </c>
      <c r="G923" s="190" t="s">
        <v>273</v>
      </c>
      <c r="H923" s="190" t="s">
        <v>274</v>
      </c>
      <c r="I923" s="190" t="s">
        <v>271</v>
      </c>
      <c r="J923" s="190" t="s">
        <v>271</v>
      </c>
      <c r="K923" s="190" t="s">
        <v>275</v>
      </c>
      <c r="L923" s="190" t="s">
        <v>276</v>
      </c>
      <c r="M923" s="190" t="s">
        <v>277</v>
      </c>
      <c r="N923" s="190" t="s">
        <v>278</v>
      </c>
      <c r="O923" s="190" t="s">
        <v>59</v>
      </c>
      <c r="P923" s="190" t="s">
        <v>271</v>
      </c>
      <c r="Q923" s="190" t="s">
        <v>271</v>
      </c>
      <c r="R923" s="190" t="s">
        <v>279</v>
      </c>
      <c r="S923" s="191">
        <v>958.8</v>
      </c>
    </row>
    <row r="924" spans="1:19" x14ac:dyDescent="0.25">
      <c r="A924" s="190" t="s">
        <v>1556</v>
      </c>
      <c r="B924" s="190" t="s">
        <v>1555</v>
      </c>
      <c r="C924" s="191">
        <v>14616.28</v>
      </c>
      <c r="D924" s="190" t="s">
        <v>270</v>
      </c>
      <c r="E924" s="190" t="s">
        <v>271</v>
      </c>
      <c r="F924" s="190" t="s">
        <v>272</v>
      </c>
      <c r="G924" s="190" t="s">
        <v>273</v>
      </c>
      <c r="H924" s="190" t="s">
        <v>274</v>
      </c>
      <c r="I924" s="190" t="s">
        <v>271</v>
      </c>
      <c r="J924" s="190" t="s">
        <v>271</v>
      </c>
      <c r="K924" s="190" t="s">
        <v>275</v>
      </c>
      <c r="L924" s="190" t="s">
        <v>276</v>
      </c>
      <c r="M924" s="190" t="s">
        <v>277</v>
      </c>
      <c r="N924" s="190" t="s">
        <v>278</v>
      </c>
      <c r="O924" s="190" t="s">
        <v>59</v>
      </c>
      <c r="P924" s="190" t="s">
        <v>271</v>
      </c>
      <c r="Q924" s="190" t="s">
        <v>271</v>
      </c>
      <c r="R924" s="190" t="s">
        <v>279</v>
      </c>
      <c r="S924" s="191">
        <v>12857.26</v>
      </c>
    </row>
    <row r="925" spans="1:19" x14ac:dyDescent="0.25">
      <c r="A925" s="190" t="s">
        <v>1557</v>
      </c>
      <c r="B925" s="190" t="s">
        <v>1558</v>
      </c>
      <c r="C925" s="191">
        <v>1006.74</v>
      </c>
      <c r="D925" s="190" t="s">
        <v>270</v>
      </c>
      <c r="E925" s="190" t="s">
        <v>271</v>
      </c>
      <c r="F925" s="190" t="s">
        <v>272</v>
      </c>
      <c r="G925" s="190" t="s">
        <v>273</v>
      </c>
      <c r="H925" s="190" t="s">
        <v>274</v>
      </c>
      <c r="I925" s="190" t="s">
        <v>271</v>
      </c>
      <c r="J925" s="190" t="s">
        <v>271</v>
      </c>
      <c r="K925" s="190" t="s">
        <v>275</v>
      </c>
      <c r="L925" s="190" t="s">
        <v>276</v>
      </c>
      <c r="M925" s="190" t="s">
        <v>277</v>
      </c>
      <c r="N925" s="190" t="s">
        <v>278</v>
      </c>
      <c r="O925" s="190" t="s">
        <v>59</v>
      </c>
      <c r="P925" s="190" t="s">
        <v>271</v>
      </c>
      <c r="Q925" s="190" t="s">
        <v>271</v>
      </c>
      <c r="R925" s="190" t="s">
        <v>279</v>
      </c>
      <c r="S925" s="191">
        <v>958.8</v>
      </c>
    </row>
    <row r="926" spans="1:19" x14ac:dyDescent="0.25">
      <c r="A926" s="190" t="s">
        <v>1559</v>
      </c>
      <c r="B926" s="190" t="s">
        <v>1558</v>
      </c>
      <c r="C926" s="191">
        <v>13627.55</v>
      </c>
      <c r="D926" s="190" t="s">
        <v>270</v>
      </c>
      <c r="E926" s="190" t="s">
        <v>271</v>
      </c>
      <c r="F926" s="190" t="s">
        <v>272</v>
      </c>
      <c r="G926" s="190" t="s">
        <v>273</v>
      </c>
      <c r="H926" s="190" t="s">
        <v>274</v>
      </c>
      <c r="I926" s="190" t="s">
        <v>271</v>
      </c>
      <c r="J926" s="190" t="s">
        <v>271</v>
      </c>
      <c r="K926" s="190" t="s">
        <v>275</v>
      </c>
      <c r="L926" s="190" t="s">
        <v>276</v>
      </c>
      <c r="M926" s="190" t="s">
        <v>277</v>
      </c>
      <c r="N926" s="190" t="s">
        <v>278</v>
      </c>
      <c r="O926" s="190" t="s">
        <v>59</v>
      </c>
      <c r="P926" s="190" t="s">
        <v>271</v>
      </c>
      <c r="Q926" s="190" t="s">
        <v>271</v>
      </c>
      <c r="R926" s="190" t="s">
        <v>279</v>
      </c>
      <c r="S926" s="191">
        <v>12103.21</v>
      </c>
    </row>
    <row r="927" spans="1:19" x14ac:dyDescent="0.25">
      <c r="A927" s="190" t="s">
        <v>1560</v>
      </c>
      <c r="B927" s="190" t="s">
        <v>1475</v>
      </c>
      <c r="C927" s="191">
        <v>1006.74</v>
      </c>
      <c r="D927" s="190" t="s">
        <v>270</v>
      </c>
      <c r="E927" s="190" t="s">
        <v>271</v>
      </c>
      <c r="F927" s="190" t="s">
        <v>272</v>
      </c>
      <c r="G927" s="190" t="s">
        <v>273</v>
      </c>
      <c r="H927" s="190" t="s">
        <v>274</v>
      </c>
      <c r="I927" s="190" t="s">
        <v>271</v>
      </c>
      <c r="J927" s="190" t="s">
        <v>271</v>
      </c>
      <c r="K927" s="190" t="s">
        <v>275</v>
      </c>
      <c r="L927" s="190" t="s">
        <v>276</v>
      </c>
      <c r="M927" s="190" t="s">
        <v>277</v>
      </c>
      <c r="N927" s="190" t="s">
        <v>278</v>
      </c>
      <c r="O927" s="190" t="s">
        <v>59</v>
      </c>
      <c r="P927" s="190" t="s">
        <v>271</v>
      </c>
      <c r="Q927" s="190" t="s">
        <v>271</v>
      </c>
      <c r="R927" s="190" t="s">
        <v>279</v>
      </c>
      <c r="S927" s="191">
        <v>958.8</v>
      </c>
    </row>
    <row r="928" spans="1:19" x14ac:dyDescent="0.25">
      <c r="A928" s="190" t="s">
        <v>1561</v>
      </c>
      <c r="B928" s="190" t="s">
        <v>1475</v>
      </c>
      <c r="C928" s="191">
        <v>16697</v>
      </c>
      <c r="D928" s="190" t="s">
        <v>270</v>
      </c>
      <c r="E928" s="190" t="s">
        <v>271</v>
      </c>
      <c r="F928" s="190" t="s">
        <v>272</v>
      </c>
      <c r="G928" s="190" t="s">
        <v>273</v>
      </c>
      <c r="H928" s="190" t="s">
        <v>274</v>
      </c>
      <c r="I928" s="190" t="s">
        <v>271</v>
      </c>
      <c r="J928" s="190" t="s">
        <v>271</v>
      </c>
      <c r="K928" s="190" t="s">
        <v>275</v>
      </c>
      <c r="L928" s="190" t="s">
        <v>276</v>
      </c>
      <c r="M928" s="190" t="s">
        <v>277</v>
      </c>
      <c r="N928" s="190" t="s">
        <v>278</v>
      </c>
      <c r="O928" s="190" t="s">
        <v>59</v>
      </c>
      <c r="P928" s="190" t="s">
        <v>271</v>
      </c>
      <c r="Q928" s="190" t="s">
        <v>271</v>
      </c>
      <c r="R928" s="190" t="s">
        <v>279</v>
      </c>
      <c r="S928" s="191">
        <v>14691.84</v>
      </c>
    </row>
    <row r="929" spans="1:19" x14ac:dyDescent="0.25">
      <c r="A929" s="190" t="s">
        <v>1562</v>
      </c>
      <c r="B929" s="190" t="s">
        <v>1539</v>
      </c>
      <c r="C929" s="191">
        <v>6222.99</v>
      </c>
      <c r="D929" s="190" t="s">
        <v>270</v>
      </c>
      <c r="E929" s="190" t="s">
        <v>271</v>
      </c>
      <c r="F929" s="190" t="s">
        <v>272</v>
      </c>
      <c r="G929" s="190" t="s">
        <v>273</v>
      </c>
      <c r="H929" s="190" t="s">
        <v>274</v>
      </c>
      <c r="I929" s="190" t="s">
        <v>271</v>
      </c>
      <c r="J929" s="190" t="s">
        <v>271</v>
      </c>
      <c r="K929" s="190" t="s">
        <v>275</v>
      </c>
      <c r="L929" s="190" t="s">
        <v>276</v>
      </c>
      <c r="M929" s="190" t="s">
        <v>277</v>
      </c>
      <c r="N929" s="190" t="s">
        <v>278</v>
      </c>
      <c r="O929" s="190" t="s">
        <v>59</v>
      </c>
      <c r="P929" s="190" t="s">
        <v>271</v>
      </c>
      <c r="Q929" s="190" t="s">
        <v>271</v>
      </c>
      <c r="R929" s="190" t="s">
        <v>279</v>
      </c>
      <c r="S929" s="191">
        <v>5926.66</v>
      </c>
    </row>
    <row r="930" spans="1:19" x14ac:dyDescent="0.25">
      <c r="A930" s="190" t="s">
        <v>1563</v>
      </c>
      <c r="B930" s="190" t="s">
        <v>1539</v>
      </c>
      <c r="C930" s="191">
        <v>29299.95</v>
      </c>
      <c r="D930" s="190" t="s">
        <v>270</v>
      </c>
      <c r="E930" s="190" t="s">
        <v>271</v>
      </c>
      <c r="F930" s="190" t="s">
        <v>272</v>
      </c>
      <c r="G930" s="190" t="s">
        <v>273</v>
      </c>
      <c r="H930" s="190" t="s">
        <v>274</v>
      </c>
      <c r="I930" s="190" t="s">
        <v>271</v>
      </c>
      <c r="J930" s="190" t="s">
        <v>271</v>
      </c>
      <c r="K930" s="190" t="s">
        <v>275</v>
      </c>
      <c r="L930" s="190" t="s">
        <v>276</v>
      </c>
      <c r="M930" s="190" t="s">
        <v>277</v>
      </c>
      <c r="N930" s="190" t="s">
        <v>278</v>
      </c>
      <c r="O930" s="190" t="s">
        <v>59</v>
      </c>
      <c r="P930" s="190" t="s">
        <v>271</v>
      </c>
      <c r="Q930" s="190" t="s">
        <v>271</v>
      </c>
      <c r="R930" s="190" t="s">
        <v>279</v>
      </c>
      <c r="S930" s="191">
        <v>24615.79</v>
      </c>
    </row>
    <row r="931" spans="1:19" x14ac:dyDescent="0.25">
      <c r="A931" s="190" t="s">
        <v>1564</v>
      </c>
      <c r="B931" s="190" t="s">
        <v>1565</v>
      </c>
      <c r="C931" s="191">
        <v>393.94</v>
      </c>
      <c r="D931" s="190" t="s">
        <v>270</v>
      </c>
      <c r="E931" s="190" t="s">
        <v>271</v>
      </c>
      <c r="F931" s="190" t="s">
        <v>272</v>
      </c>
      <c r="G931" s="190" t="s">
        <v>1566</v>
      </c>
      <c r="H931" s="190" t="s">
        <v>274</v>
      </c>
      <c r="I931" s="190" t="s">
        <v>271</v>
      </c>
      <c r="J931" s="190" t="s">
        <v>271</v>
      </c>
      <c r="K931" s="190" t="s">
        <v>275</v>
      </c>
      <c r="L931" s="190" t="s">
        <v>276</v>
      </c>
      <c r="M931" s="190" t="s">
        <v>277</v>
      </c>
      <c r="N931" s="190" t="s">
        <v>278</v>
      </c>
      <c r="O931" s="190" t="s">
        <v>59</v>
      </c>
      <c r="P931" s="190" t="s">
        <v>271</v>
      </c>
      <c r="Q931" s="190" t="s">
        <v>271</v>
      </c>
      <c r="R931" s="190" t="s">
        <v>279</v>
      </c>
      <c r="S931" s="191">
        <v>250.12</v>
      </c>
    </row>
    <row r="932" spans="1:19" x14ac:dyDescent="0.25">
      <c r="A932" s="190" t="s">
        <v>1564</v>
      </c>
      <c r="B932" s="190" t="s">
        <v>1565</v>
      </c>
      <c r="C932" s="191">
        <v>393.94</v>
      </c>
      <c r="D932" s="190" t="s">
        <v>270</v>
      </c>
      <c r="E932" s="190" t="s">
        <v>271</v>
      </c>
      <c r="F932" s="190" t="s">
        <v>272</v>
      </c>
      <c r="G932" s="190" t="s">
        <v>1567</v>
      </c>
      <c r="H932" s="190" t="s">
        <v>274</v>
      </c>
      <c r="I932" s="190" t="s">
        <v>271</v>
      </c>
      <c r="J932" s="190" t="s">
        <v>271</v>
      </c>
      <c r="K932" s="190" t="s">
        <v>275</v>
      </c>
      <c r="L932" s="190" t="s">
        <v>276</v>
      </c>
      <c r="M932" s="190" t="s">
        <v>277</v>
      </c>
      <c r="N932" s="190" t="s">
        <v>278</v>
      </c>
      <c r="O932" s="190" t="s">
        <v>59</v>
      </c>
      <c r="P932" s="190" t="s">
        <v>271</v>
      </c>
      <c r="Q932" s="190" t="s">
        <v>271</v>
      </c>
      <c r="R932" s="190" t="s">
        <v>279</v>
      </c>
      <c r="S932" s="191">
        <v>125.06</v>
      </c>
    </row>
    <row r="933" spans="1:19" x14ac:dyDescent="0.25">
      <c r="A933" s="190" t="s">
        <v>1568</v>
      </c>
      <c r="B933" s="190" t="s">
        <v>1565</v>
      </c>
      <c r="C933" s="191">
        <v>5739.17</v>
      </c>
      <c r="D933" s="190" t="s">
        <v>270</v>
      </c>
      <c r="E933" s="190" t="s">
        <v>271</v>
      </c>
      <c r="F933" s="190" t="s">
        <v>272</v>
      </c>
      <c r="G933" s="190" t="s">
        <v>273</v>
      </c>
      <c r="H933" s="190" t="s">
        <v>274</v>
      </c>
      <c r="I933" s="190" t="s">
        <v>271</v>
      </c>
      <c r="J933" s="190" t="s">
        <v>271</v>
      </c>
      <c r="K933" s="190" t="s">
        <v>275</v>
      </c>
      <c r="L933" s="190" t="s">
        <v>276</v>
      </c>
      <c r="M933" s="190" t="s">
        <v>277</v>
      </c>
      <c r="N933" s="190" t="s">
        <v>278</v>
      </c>
      <c r="O933" s="190" t="s">
        <v>59</v>
      </c>
      <c r="P933" s="190" t="s">
        <v>271</v>
      </c>
      <c r="Q933" s="190" t="s">
        <v>271</v>
      </c>
      <c r="R933" s="190" t="s">
        <v>279</v>
      </c>
      <c r="S933" s="191">
        <v>5465.88</v>
      </c>
    </row>
    <row r="934" spans="1:19" x14ac:dyDescent="0.25">
      <c r="A934" s="190" t="s">
        <v>1569</v>
      </c>
      <c r="B934" s="190" t="s">
        <v>1565</v>
      </c>
      <c r="C934" s="191">
        <v>14310.77</v>
      </c>
      <c r="D934" s="190" t="s">
        <v>270</v>
      </c>
      <c r="E934" s="190" t="s">
        <v>271</v>
      </c>
      <c r="F934" s="190" t="s">
        <v>272</v>
      </c>
      <c r="G934" s="190" t="s">
        <v>273</v>
      </c>
      <c r="H934" s="190" t="s">
        <v>274</v>
      </c>
      <c r="I934" s="190" t="s">
        <v>271</v>
      </c>
      <c r="J934" s="190" t="s">
        <v>271</v>
      </c>
      <c r="K934" s="190" t="s">
        <v>275</v>
      </c>
      <c r="L934" s="190" t="s">
        <v>276</v>
      </c>
      <c r="M934" s="190" t="s">
        <v>277</v>
      </c>
      <c r="N934" s="190" t="s">
        <v>278</v>
      </c>
      <c r="O934" s="190" t="s">
        <v>59</v>
      </c>
      <c r="P934" s="190" t="s">
        <v>271</v>
      </c>
      <c r="Q934" s="190" t="s">
        <v>271</v>
      </c>
      <c r="R934" s="190" t="s">
        <v>279</v>
      </c>
      <c r="S934" s="191">
        <v>12555.4</v>
      </c>
    </row>
    <row r="935" spans="1:19" x14ac:dyDescent="0.25">
      <c r="A935" s="190" t="s">
        <v>1570</v>
      </c>
      <c r="B935" s="190" t="s">
        <v>1571</v>
      </c>
      <c r="C935" s="191">
        <v>6222.99</v>
      </c>
      <c r="D935" s="190" t="s">
        <v>270</v>
      </c>
      <c r="E935" s="190" t="s">
        <v>271</v>
      </c>
      <c r="F935" s="190" t="s">
        <v>272</v>
      </c>
      <c r="G935" s="190" t="s">
        <v>273</v>
      </c>
      <c r="H935" s="190" t="s">
        <v>274</v>
      </c>
      <c r="I935" s="190" t="s">
        <v>271</v>
      </c>
      <c r="J935" s="190" t="s">
        <v>271</v>
      </c>
      <c r="K935" s="190" t="s">
        <v>275</v>
      </c>
      <c r="L935" s="190" t="s">
        <v>276</v>
      </c>
      <c r="M935" s="190" t="s">
        <v>277</v>
      </c>
      <c r="N935" s="190" t="s">
        <v>278</v>
      </c>
      <c r="O935" s="190" t="s">
        <v>59</v>
      </c>
      <c r="P935" s="190" t="s">
        <v>271</v>
      </c>
      <c r="Q935" s="190" t="s">
        <v>271</v>
      </c>
      <c r="R935" s="190" t="s">
        <v>279</v>
      </c>
      <c r="S935" s="191">
        <v>5926.66</v>
      </c>
    </row>
    <row r="936" spans="1:19" x14ac:dyDescent="0.25">
      <c r="A936" s="190" t="s">
        <v>1572</v>
      </c>
      <c r="B936" s="190" t="s">
        <v>1571</v>
      </c>
      <c r="C936" s="191">
        <v>14718.52</v>
      </c>
      <c r="D936" s="190" t="s">
        <v>270</v>
      </c>
      <c r="E936" s="190" t="s">
        <v>271</v>
      </c>
      <c r="F936" s="190" t="s">
        <v>272</v>
      </c>
      <c r="G936" s="190" t="s">
        <v>273</v>
      </c>
      <c r="H936" s="190" t="s">
        <v>274</v>
      </c>
      <c r="I936" s="190" t="s">
        <v>271</v>
      </c>
      <c r="J936" s="190" t="s">
        <v>271</v>
      </c>
      <c r="K936" s="190" t="s">
        <v>275</v>
      </c>
      <c r="L936" s="190" t="s">
        <v>276</v>
      </c>
      <c r="M936" s="190" t="s">
        <v>277</v>
      </c>
      <c r="N936" s="190" t="s">
        <v>278</v>
      </c>
      <c r="O936" s="190" t="s">
        <v>59</v>
      </c>
      <c r="P936" s="190" t="s">
        <v>271</v>
      </c>
      <c r="Q936" s="190" t="s">
        <v>271</v>
      </c>
      <c r="R936" s="190" t="s">
        <v>279</v>
      </c>
      <c r="S936" s="191">
        <v>12515.54</v>
      </c>
    </row>
    <row r="937" spans="1:19" x14ac:dyDescent="0.25">
      <c r="A937" s="190" t="s">
        <v>1573</v>
      </c>
      <c r="B937" s="190" t="s">
        <v>1571</v>
      </c>
      <c r="C937" s="191">
        <v>218.44</v>
      </c>
      <c r="D937" s="190" t="s">
        <v>270</v>
      </c>
      <c r="E937" s="190" t="s">
        <v>271</v>
      </c>
      <c r="F937" s="190" t="s">
        <v>272</v>
      </c>
      <c r="G937" s="190" t="s">
        <v>1574</v>
      </c>
      <c r="H937" s="190" t="s">
        <v>274</v>
      </c>
      <c r="I937" s="190" t="s">
        <v>271</v>
      </c>
      <c r="J937" s="190" t="s">
        <v>271</v>
      </c>
      <c r="K937" s="190" t="s">
        <v>275</v>
      </c>
      <c r="L937" s="190" t="s">
        <v>276</v>
      </c>
      <c r="M937" s="190" t="s">
        <v>277</v>
      </c>
      <c r="N937" s="190" t="s">
        <v>278</v>
      </c>
      <c r="O937" s="190" t="s">
        <v>59</v>
      </c>
      <c r="P937" s="190" t="s">
        <v>271</v>
      </c>
      <c r="Q937" s="190" t="s">
        <v>271</v>
      </c>
      <c r="R937" s="190" t="s">
        <v>279</v>
      </c>
      <c r="S937" s="191">
        <v>208.04</v>
      </c>
    </row>
    <row r="938" spans="1:19" x14ac:dyDescent="0.25">
      <c r="A938" s="190" t="s">
        <v>1575</v>
      </c>
      <c r="B938" s="190" t="s">
        <v>1576</v>
      </c>
      <c r="C938" s="191">
        <v>4919.78</v>
      </c>
      <c r="D938" s="190" t="s">
        <v>270</v>
      </c>
      <c r="E938" s="190" t="s">
        <v>271</v>
      </c>
      <c r="F938" s="190" t="s">
        <v>272</v>
      </c>
      <c r="G938" s="190" t="s">
        <v>273</v>
      </c>
      <c r="H938" s="190" t="s">
        <v>274</v>
      </c>
      <c r="I938" s="190" t="s">
        <v>271</v>
      </c>
      <c r="J938" s="190" t="s">
        <v>271</v>
      </c>
      <c r="K938" s="190" t="s">
        <v>275</v>
      </c>
      <c r="L938" s="190" t="s">
        <v>276</v>
      </c>
      <c r="M938" s="190" t="s">
        <v>277</v>
      </c>
      <c r="N938" s="190" t="s">
        <v>278</v>
      </c>
      <c r="O938" s="190" t="s">
        <v>59</v>
      </c>
      <c r="P938" s="190" t="s">
        <v>271</v>
      </c>
      <c r="Q938" s="190" t="s">
        <v>271</v>
      </c>
      <c r="R938" s="190" t="s">
        <v>279</v>
      </c>
      <c r="S938" s="191">
        <v>4685.5</v>
      </c>
    </row>
    <row r="939" spans="1:19" x14ac:dyDescent="0.25">
      <c r="A939" s="190" t="s">
        <v>1577</v>
      </c>
      <c r="B939" s="190" t="s">
        <v>1576</v>
      </c>
      <c r="C939" s="191">
        <v>12309.37</v>
      </c>
      <c r="D939" s="190" t="s">
        <v>270</v>
      </c>
      <c r="E939" s="190" t="s">
        <v>271</v>
      </c>
      <c r="F939" s="190" t="s">
        <v>272</v>
      </c>
      <c r="G939" s="190" t="s">
        <v>273</v>
      </c>
      <c r="H939" s="190" t="s">
        <v>274</v>
      </c>
      <c r="I939" s="190" t="s">
        <v>271</v>
      </c>
      <c r="J939" s="190" t="s">
        <v>271</v>
      </c>
      <c r="K939" s="190" t="s">
        <v>275</v>
      </c>
      <c r="L939" s="190" t="s">
        <v>276</v>
      </c>
      <c r="M939" s="190" t="s">
        <v>277</v>
      </c>
      <c r="N939" s="190" t="s">
        <v>278</v>
      </c>
      <c r="O939" s="190" t="s">
        <v>59</v>
      </c>
      <c r="P939" s="190" t="s">
        <v>271</v>
      </c>
      <c r="Q939" s="190" t="s">
        <v>271</v>
      </c>
      <c r="R939" s="190" t="s">
        <v>279</v>
      </c>
      <c r="S939" s="191">
        <v>11099.09</v>
      </c>
    </row>
    <row r="940" spans="1:19" x14ac:dyDescent="0.25">
      <c r="A940" s="190" t="s">
        <v>1578</v>
      </c>
      <c r="B940" s="190" t="s">
        <v>1579</v>
      </c>
      <c r="C940" s="191">
        <v>1006.74</v>
      </c>
      <c r="D940" s="190" t="s">
        <v>270</v>
      </c>
      <c r="E940" s="190" t="s">
        <v>271</v>
      </c>
      <c r="F940" s="190" t="s">
        <v>272</v>
      </c>
      <c r="G940" s="190" t="s">
        <v>273</v>
      </c>
      <c r="H940" s="190" t="s">
        <v>274</v>
      </c>
      <c r="I940" s="190" t="s">
        <v>271</v>
      </c>
      <c r="J940" s="190" t="s">
        <v>271</v>
      </c>
      <c r="K940" s="190" t="s">
        <v>275</v>
      </c>
      <c r="L940" s="190" t="s">
        <v>276</v>
      </c>
      <c r="M940" s="190" t="s">
        <v>277</v>
      </c>
      <c r="N940" s="190" t="s">
        <v>278</v>
      </c>
      <c r="O940" s="190" t="s">
        <v>59</v>
      </c>
      <c r="P940" s="190" t="s">
        <v>271</v>
      </c>
      <c r="Q940" s="190" t="s">
        <v>271</v>
      </c>
      <c r="R940" s="190" t="s">
        <v>279</v>
      </c>
      <c r="S940" s="191">
        <v>958.8</v>
      </c>
    </row>
    <row r="941" spans="1:19" x14ac:dyDescent="0.25">
      <c r="A941" s="190" t="s">
        <v>1580</v>
      </c>
      <c r="B941" s="190" t="s">
        <v>1579</v>
      </c>
      <c r="C941" s="191">
        <v>12386.65</v>
      </c>
      <c r="D941" s="190" t="s">
        <v>270</v>
      </c>
      <c r="E941" s="190" t="s">
        <v>271</v>
      </c>
      <c r="F941" s="190" t="s">
        <v>272</v>
      </c>
      <c r="G941" s="190" t="s">
        <v>273</v>
      </c>
      <c r="H941" s="190" t="s">
        <v>274</v>
      </c>
      <c r="I941" s="190" t="s">
        <v>271</v>
      </c>
      <c r="J941" s="190" t="s">
        <v>271</v>
      </c>
      <c r="K941" s="190" t="s">
        <v>275</v>
      </c>
      <c r="L941" s="190" t="s">
        <v>276</v>
      </c>
      <c r="M941" s="190" t="s">
        <v>277</v>
      </c>
      <c r="N941" s="190" t="s">
        <v>278</v>
      </c>
      <c r="O941" s="190" t="s">
        <v>59</v>
      </c>
      <c r="P941" s="190" t="s">
        <v>271</v>
      </c>
      <c r="Q941" s="190" t="s">
        <v>271</v>
      </c>
      <c r="R941" s="190" t="s">
        <v>279</v>
      </c>
      <c r="S941" s="191">
        <v>9520.61</v>
      </c>
    </row>
    <row r="942" spans="1:19" x14ac:dyDescent="0.25">
      <c r="A942" s="190" t="s">
        <v>1581</v>
      </c>
      <c r="B942" s="190" t="s">
        <v>1582</v>
      </c>
      <c r="C942" s="191">
        <v>1006.74</v>
      </c>
      <c r="D942" s="190" t="s">
        <v>270</v>
      </c>
      <c r="E942" s="190" t="s">
        <v>271</v>
      </c>
      <c r="F942" s="190" t="s">
        <v>272</v>
      </c>
      <c r="G942" s="190" t="s">
        <v>273</v>
      </c>
      <c r="H942" s="190" t="s">
        <v>274</v>
      </c>
      <c r="I942" s="190" t="s">
        <v>271</v>
      </c>
      <c r="J942" s="190" t="s">
        <v>271</v>
      </c>
      <c r="K942" s="190" t="s">
        <v>275</v>
      </c>
      <c r="L942" s="190" t="s">
        <v>276</v>
      </c>
      <c r="M942" s="190" t="s">
        <v>277</v>
      </c>
      <c r="N942" s="190" t="s">
        <v>278</v>
      </c>
      <c r="O942" s="190" t="s">
        <v>59</v>
      </c>
      <c r="P942" s="190" t="s">
        <v>271</v>
      </c>
      <c r="Q942" s="190" t="s">
        <v>271</v>
      </c>
      <c r="R942" s="190" t="s">
        <v>279</v>
      </c>
      <c r="S942" s="191">
        <v>958.8</v>
      </c>
    </row>
    <row r="943" spans="1:19" x14ac:dyDescent="0.25">
      <c r="A943" s="190" t="s">
        <v>1583</v>
      </c>
      <c r="B943" s="190" t="s">
        <v>1582</v>
      </c>
      <c r="C943" s="191">
        <v>12944.55</v>
      </c>
      <c r="D943" s="190" t="s">
        <v>270</v>
      </c>
      <c r="E943" s="190" t="s">
        <v>271</v>
      </c>
      <c r="F943" s="190" t="s">
        <v>272</v>
      </c>
      <c r="G943" s="190" t="s">
        <v>273</v>
      </c>
      <c r="H943" s="190" t="s">
        <v>274</v>
      </c>
      <c r="I943" s="190" t="s">
        <v>271</v>
      </c>
      <c r="J943" s="190" t="s">
        <v>271</v>
      </c>
      <c r="K943" s="190" t="s">
        <v>275</v>
      </c>
      <c r="L943" s="190" t="s">
        <v>276</v>
      </c>
      <c r="M943" s="190" t="s">
        <v>277</v>
      </c>
      <c r="N943" s="190" t="s">
        <v>278</v>
      </c>
      <c r="O943" s="190" t="s">
        <v>59</v>
      </c>
      <c r="P943" s="190" t="s">
        <v>271</v>
      </c>
      <c r="Q943" s="190" t="s">
        <v>271</v>
      </c>
      <c r="R943" s="190" t="s">
        <v>279</v>
      </c>
      <c r="S943" s="191">
        <v>10256.26</v>
      </c>
    </row>
    <row r="944" spans="1:19" x14ac:dyDescent="0.25">
      <c r="A944" s="190" t="s">
        <v>1584</v>
      </c>
      <c r="B944" s="190" t="s">
        <v>1585</v>
      </c>
      <c r="C944" s="191">
        <v>1247.47</v>
      </c>
      <c r="D944" s="190" t="s">
        <v>270</v>
      </c>
      <c r="E944" s="190" t="s">
        <v>271</v>
      </c>
      <c r="F944" s="190" t="s">
        <v>272</v>
      </c>
      <c r="G944" s="190" t="s">
        <v>1586</v>
      </c>
      <c r="H944" s="190" t="s">
        <v>274</v>
      </c>
      <c r="I944" s="190" t="s">
        <v>271</v>
      </c>
      <c r="J944" s="190" t="s">
        <v>271</v>
      </c>
      <c r="K944" s="190" t="s">
        <v>275</v>
      </c>
      <c r="L944" s="190" t="s">
        <v>276</v>
      </c>
      <c r="M944" s="190" t="s">
        <v>277</v>
      </c>
      <c r="N944" s="190" t="s">
        <v>296</v>
      </c>
      <c r="O944" s="190" t="s">
        <v>164</v>
      </c>
      <c r="P944" s="190" t="s">
        <v>271</v>
      </c>
      <c r="Q944" s="190" t="s">
        <v>271</v>
      </c>
      <c r="R944" s="190" t="s">
        <v>279</v>
      </c>
      <c r="S944" s="191">
        <v>312.64999999999998</v>
      </c>
    </row>
    <row r="945" spans="1:19" x14ac:dyDescent="0.25">
      <c r="A945" s="190" t="s">
        <v>1584</v>
      </c>
      <c r="B945" s="190" t="s">
        <v>1585</v>
      </c>
      <c r="C945" s="191">
        <v>1247.47</v>
      </c>
      <c r="D945" s="190" t="s">
        <v>270</v>
      </c>
      <c r="E945" s="190" t="s">
        <v>271</v>
      </c>
      <c r="F945" s="190" t="s">
        <v>272</v>
      </c>
      <c r="G945" s="190" t="s">
        <v>1587</v>
      </c>
      <c r="H945" s="190" t="s">
        <v>274</v>
      </c>
      <c r="I945" s="190" t="s">
        <v>271</v>
      </c>
      <c r="J945" s="190" t="s">
        <v>271</v>
      </c>
      <c r="K945" s="190" t="s">
        <v>275</v>
      </c>
      <c r="L945" s="190" t="s">
        <v>276</v>
      </c>
      <c r="M945" s="190" t="s">
        <v>277</v>
      </c>
      <c r="N945" s="190" t="s">
        <v>296</v>
      </c>
      <c r="O945" s="190" t="s">
        <v>164</v>
      </c>
      <c r="P945" s="190" t="s">
        <v>271</v>
      </c>
      <c r="Q945" s="190" t="s">
        <v>271</v>
      </c>
      <c r="R945" s="190" t="s">
        <v>279</v>
      </c>
      <c r="S945" s="191">
        <v>500.24</v>
      </c>
    </row>
    <row r="946" spans="1:19" x14ac:dyDescent="0.25">
      <c r="A946" s="190" t="s">
        <v>1584</v>
      </c>
      <c r="B946" s="190" t="s">
        <v>1585</v>
      </c>
      <c r="C946" s="191">
        <v>1247.47</v>
      </c>
      <c r="D946" s="190" t="s">
        <v>270</v>
      </c>
      <c r="E946" s="190" t="s">
        <v>271</v>
      </c>
      <c r="F946" s="190" t="s">
        <v>272</v>
      </c>
      <c r="G946" s="190" t="s">
        <v>1588</v>
      </c>
      <c r="H946" s="190" t="s">
        <v>274</v>
      </c>
      <c r="I946" s="190" t="s">
        <v>271</v>
      </c>
      <c r="J946" s="190" t="s">
        <v>271</v>
      </c>
      <c r="K946" s="190" t="s">
        <v>275</v>
      </c>
      <c r="L946" s="190" t="s">
        <v>276</v>
      </c>
      <c r="M946" s="190" t="s">
        <v>277</v>
      </c>
      <c r="N946" s="190" t="s">
        <v>296</v>
      </c>
      <c r="O946" s="190" t="s">
        <v>164</v>
      </c>
      <c r="P946" s="190" t="s">
        <v>271</v>
      </c>
      <c r="Q946" s="190" t="s">
        <v>271</v>
      </c>
      <c r="R946" s="190" t="s">
        <v>279</v>
      </c>
      <c r="S946" s="191">
        <v>125.06</v>
      </c>
    </row>
    <row r="947" spans="1:19" x14ac:dyDescent="0.25">
      <c r="A947" s="190" t="s">
        <v>1584</v>
      </c>
      <c r="B947" s="190" t="s">
        <v>1585</v>
      </c>
      <c r="C947" s="191">
        <v>1247.47</v>
      </c>
      <c r="D947" s="190" t="s">
        <v>270</v>
      </c>
      <c r="E947" s="190" t="s">
        <v>271</v>
      </c>
      <c r="F947" s="190" t="s">
        <v>272</v>
      </c>
      <c r="G947" s="190" t="s">
        <v>1589</v>
      </c>
      <c r="H947" s="190" t="s">
        <v>274</v>
      </c>
      <c r="I947" s="190" t="s">
        <v>271</v>
      </c>
      <c r="J947" s="190" t="s">
        <v>271</v>
      </c>
      <c r="K947" s="190" t="s">
        <v>275</v>
      </c>
      <c r="L947" s="190" t="s">
        <v>276</v>
      </c>
      <c r="M947" s="190" t="s">
        <v>277</v>
      </c>
      <c r="N947" s="190" t="s">
        <v>296</v>
      </c>
      <c r="O947" s="190" t="s">
        <v>164</v>
      </c>
      <c r="P947" s="190" t="s">
        <v>271</v>
      </c>
      <c r="Q947" s="190" t="s">
        <v>271</v>
      </c>
      <c r="R947" s="190" t="s">
        <v>279</v>
      </c>
      <c r="S947" s="191">
        <v>250.12</v>
      </c>
    </row>
    <row r="948" spans="1:19" x14ac:dyDescent="0.25">
      <c r="A948" s="190" t="s">
        <v>1590</v>
      </c>
      <c r="B948" s="190" t="s">
        <v>1591</v>
      </c>
      <c r="C948" s="191">
        <v>1006.74</v>
      </c>
      <c r="D948" s="190" t="s">
        <v>270</v>
      </c>
      <c r="E948" s="190" t="s">
        <v>271</v>
      </c>
      <c r="F948" s="190" t="s">
        <v>272</v>
      </c>
      <c r="G948" s="190" t="s">
        <v>273</v>
      </c>
      <c r="H948" s="190" t="s">
        <v>274</v>
      </c>
      <c r="I948" s="190" t="s">
        <v>271</v>
      </c>
      <c r="J948" s="190" t="s">
        <v>271</v>
      </c>
      <c r="K948" s="190" t="s">
        <v>275</v>
      </c>
      <c r="L948" s="190" t="s">
        <v>276</v>
      </c>
      <c r="M948" s="190" t="s">
        <v>277</v>
      </c>
      <c r="N948" s="190" t="s">
        <v>278</v>
      </c>
      <c r="O948" s="190" t="s">
        <v>59</v>
      </c>
      <c r="P948" s="190" t="s">
        <v>271</v>
      </c>
      <c r="Q948" s="190" t="s">
        <v>271</v>
      </c>
      <c r="R948" s="190" t="s">
        <v>279</v>
      </c>
      <c r="S948" s="191">
        <v>958.8</v>
      </c>
    </row>
    <row r="949" spans="1:19" x14ac:dyDescent="0.25">
      <c r="A949" s="190" t="s">
        <v>1592</v>
      </c>
      <c r="B949" s="190" t="s">
        <v>1591</v>
      </c>
      <c r="C949" s="191">
        <v>11982.94</v>
      </c>
      <c r="D949" s="190" t="s">
        <v>270</v>
      </c>
      <c r="E949" s="190" t="s">
        <v>271</v>
      </c>
      <c r="F949" s="190" t="s">
        <v>272</v>
      </c>
      <c r="G949" s="190" t="s">
        <v>273</v>
      </c>
      <c r="H949" s="190" t="s">
        <v>274</v>
      </c>
      <c r="I949" s="190" t="s">
        <v>271</v>
      </c>
      <c r="J949" s="190" t="s">
        <v>271</v>
      </c>
      <c r="K949" s="190" t="s">
        <v>275</v>
      </c>
      <c r="L949" s="190" t="s">
        <v>276</v>
      </c>
      <c r="M949" s="190" t="s">
        <v>277</v>
      </c>
      <c r="N949" s="190" t="s">
        <v>278</v>
      </c>
      <c r="O949" s="190" t="s">
        <v>59</v>
      </c>
      <c r="P949" s="190" t="s">
        <v>271</v>
      </c>
      <c r="Q949" s="190" t="s">
        <v>271</v>
      </c>
      <c r="R949" s="190" t="s">
        <v>279</v>
      </c>
      <c r="S949" s="191">
        <v>9910.86</v>
      </c>
    </row>
    <row r="950" spans="1:19" x14ac:dyDescent="0.25">
      <c r="A950" s="190" t="s">
        <v>1593</v>
      </c>
      <c r="B950" s="190" t="s">
        <v>1594</v>
      </c>
      <c r="C950" s="191">
        <v>2492.86</v>
      </c>
      <c r="D950" s="190" t="s">
        <v>270</v>
      </c>
      <c r="E950" s="190" t="s">
        <v>271</v>
      </c>
      <c r="F950" s="190" t="s">
        <v>272</v>
      </c>
      <c r="G950" s="190" t="s">
        <v>1595</v>
      </c>
      <c r="H950" s="190" t="s">
        <v>274</v>
      </c>
      <c r="I950" s="190" t="s">
        <v>271</v>
      </c>
      <c r="J950" s="190" t="s">
        <v>271</v>
      </c>
      <c r="K950" s="190" t="s">
        <v>275</v>
      </c>
      <c r="L950" s="190" t="s">
        <v>276</v>
      </c>
      <c r="M950" s="190" t="s">
        <v>277</v>
      </c>
      <c r="N950" s="190" t="s">
        <v>278</v>
      </c>
      <c r="O950" s="190" t="s">
        <v>59</v>
      </c>
      <c r="P950" s="190" t="s">
        <v>271</v>
      </c>
      <c r="Q950" s="190" t="s">
        <v>271</v>
      </c>
      <c r="R950" s="190" t="s">
        <v>279</v>
      </c>
      <c r="S950" s="191">
        <v>1317.1</v>
      </c>
    </row>
    <row r="951" spans="1:19" x14ac:dyDescent="0.25">
      <c r="A951" s="190" t="s">
        <v>1593</v>
      </c>
      <c r="B951" s="190" t="s">
        <v>1594</v>
      </c>
      <c r="C951" s="191">
        <v>2492.86</v>
      </c>
      <c r="D951" s="190" t="s">
        <v>270</v>
      </c>
      <c r="E951" s="190" t="s">
        <v>271</v>
      </c>
      <c r="F951" s="190" t="s">
        <v>272</v>
      </c>
      <c r="G951" s="190" t="s">
        <v>1596</v>
      </c>
      <c r="H951" s="190" t="s">
        <v>274</v>
      </c>
      <c r="I951" s="190" t="s">
        <v>271</v>
      </c>
      <c r="J951" s="190" t="s">
        <v>271</v>
      </c>
      <c r="K951" s="190" t="s">
        <v>275</v>
      </c>
      <c r="L951" s="190" t="s">
        <v>276</v>
      </c>
      <c r="M951" s="190" t="s">
        <v>277</v>
      </c>
      <c r="N951" s="190" t="s">
        <v>278</v>
      </c>
      <c r="O951" s="190" t="s">
        <v>59</v>
      </c>
      <c r="P951" s="190" t="s">
        <v>271</v>
      </c>
      <c r="Q951" s="190" t="s">
        <v>271</v>
      </c>
      <c r="R951" s="190" t="s">
        <v>279</v>
      </c>
      <c r="S951" s="191">
        <v>1057.05</v>
      </c>
    </row>
    <row r="952" spans="1:19" x14ac:dyDescent="0.25">
      <c r="A952" s="190" t="s">
        <v>1597</v>
      </c>
      <c r="B952" s="190" t="s">
        <v>1598</v>
      </c>
      <c r="C952" s="191">
        <v>6222.99</v>
      </c>
      <c r="D952" s="190" t="s">
        <v>270</v>
      </c>
      <c r="E952" s="190" t="s">
        <v>271</v>
      </c>
      <c r="F952" s="190" t="s">
        <v>272</v>
      </c>
      <c r="G952" s="190" t="s">
        <v>273</v>
      </c>
      <c r="H952" s="190" t="s">
        <v>274</v>
      </c>
      <c r="I952" s="190" t="s">
        <v>271</v>
      </c>
      <c r="J952" s="190" t="s">
        <v>271</v>
      </c>
      <c r="K952" s="190" t="s">
        <v>275</v>
      </c>
      <c r="L952" s="190" t="s">
        <v>276</v>
      </c>
      <c r="M952" s="190" t="s">
        <v>277</v>
      </c>
      <c r="N952" s="190" t="s">
        <v>278</v>
      </c>
      <c r="O952" s="190" t="s">
        <v>59</v>
      </c>
      <c r="P952" s="190" t="s">
        <v>271</v>
      </c>
      <c r="Q952" s="190" t="s">
        <v>271</v>
      </c>
      <c r="R952" s="190" t="s">
        <v>279</v>
      </c>
      <c r="S952" s="191">
        <v>5926.66</v>
      </c>
    </row>
    <row r="953" spans="1:19" x14ac:dyDescent="0.25">
      <c r="A953" s="190" t="s">
        <v>1599</v>
      </c>
      <c r="B953" s="190" t="s">
        <v>1598</v>
      </c>
      <c r="C953" s="191">
        <v>24253.37</v>
      </c>
      <c r="D953" s="190" t="s">
        <v>270</v>
      </c>
      <c r="E953" s="190" t="s">
        <v>271</v>
      </c>
      <c r="F953" s="190" t="s">
        <v>272</v>
      </c>
      <c r="G953" s="190" t="s">
        <v>273</v>
      </c>
      <c r="H953" s="190" t="s">
        <v>274</v>
      </c>
      <c r="I953" s="190" t="s">
        <v>271</v>
      </c>
      <c r="J953" s="190" t="s">
        <v>271</v>
      </c>
      <c r="K953" s="190" t="s">
        <v>275</v>
      </c>
      <c r="L953" s="190" t="s">
        <v>276</v>
      </c>
      <c r="M953" s="190" t="s">
        <v>277</v>
      </c>
      <c r="N953" s="190" t="s">
        <v>278</v>
      </c>
      <c r="O953" s="190" t="s">
        <v>59</v>
      </c>
      <c r="P953" s="190" t="s">
        <v>271</v>
      </c>
      <c r="Q953" s="190" t="s">
        <v>271</v>
      </c>
      <c r="R953" s="190" t="s">
        <v>279</v>
      </c>
      <c r="S953" s="191">
        <v>22723.27</v>
      </c>
    </row>
    <row r="954" spans="1:19" x14ac:dyDescent="0.25">
      <c r="A954" s="190" t="s">
        <v>1600</v>
      </c>
      <c r="B954" s="190" t="s">
        <v>1594</v>
      </c>
      <c r="C954" s="191">
        <v>5304.77</v>
      </c>
      <c r="D954" s="190" t="s">
        <v>270</v>
      </c>
      <c r="E954" s="190" t="s">
        <v>271</v>
      </c>
      <c r="F954" s="190" t="s">
        <v>272</v>
      </c>
      <c r="G954" s="190" t="s">
        <v>273</v>
      </c>
      <c r="H954" s="190" t="s">
        <v>274</v>
      </c>
      <c r="I954" s="190" t="s">
        <v>271</v>
      </c>
      <c r="J954" s="190" t="s">
        <v>271</v>
      </c>
      <c r="K954" s="190" t="s">
        <v>275</v>
      </c>
      <c r="L954" s="190" t="s">
        <v>276</v>
      </c>
      <c r="M954" s="190" t="s">
        <v>277</v>
      </c>
      <c r="N954" s="190" t="s">
        <v>278</v>
      </c>
      <c r="O954" s="190" t="s">
        <v>59</v>
      </c>
      <c r="P954" s="190" t="s">
        <v>271</v>
      </c>
      <c r="Q954" s="190" t="s">
        <v>271</v>
      </c>
      <c r="R954" s="190" t="s">
        <v>279</v>
      </c>
      <c r="S954" s="191">
        <v>5052.16</v>
      </c>
    </row>
    <row r="955" spans="1:19" x14ac:dyDescent="0.25">
      <c r="A955" s="190" t="s">
        <v>1601</v>
      </c>
      <c r="B955" s="190" t="s">
        <v>1594</v>
      </c>
      <c r="C955" s="191">
        <v>9564.2900000000009</v>
      </c>
      <c r="D955" s="190" t="s">
        <v>270</v>
      </c>
      <c r="E955" s="190" t="s">
        <v>271</v>
      </c>
      <c r="F955" s="190" t="s">
        <v>272</v>
      </c>
      <c r="G955" s="190" t="s">
        <v>273</v>
      </c>
      <c r="H955" s="190" t="s">
        <v>274</v>
      </c>
      <c r="I955" s="190" t="s">
        <v>271</v>
      </c>
      <c r="J955" s="190" t="s">
        <v>271</v>
      </c>
      <c r="K955" s="190" t="s">
        <v>275</v>
      </c>
      <c r="L955" s="190" t="s">
        <v>276</v>
      </c>
      <c r="M955" s="190" t="s">
        <v>277</v>
      </c>
      <c r="N955" s="190" t="s">
        <v>278</v>
      </c>
      <c r="O955" s="190" t="s">
        <v>59</v>
      </c>
      <c r="P955" s="190" t="s">
        <v>271</v>
      </c>
      <c r="Q955" s="190" t="s">
        <v>271</v>
      </c>
      <c r="R955" s="190" t="s">
        <v>279</v>
      </c>
      <c r="S955" s="191">
        <v>8405.7000000000007</v>
      </c>
    </row>
    <row r="956" spans="1:19" x14ac:dyDescent="0.25">
      <c r="A956" s="190" t="s">
        <v>1602</v>
      </c>
      <c r="B956" s="190" t="s">
        <v>1585</v>
      </c>
      <c r="C956" s="191">
        <v>6222.99</v>
      </c>
      <c r="D956" s="190" t="s">
        <v>270</v>
      </c>
      <c r="E956" s="190" t="s">
        <v>271</v>
      </c>
      <c r="F956" s="190" t="s">
        <v>272</v>
      </c>
      <c r="G956" s="190" t="s">
        <v>273</v>
      </c>
      <c r="H956" s="190" t="s">
        <v>274</v>
      </c>
      <c r="I956" s="190" t="s">
        <v>271</v>
      </c>
      <c r="J956" s="190" t="s">
        <v>271</v>
      </c>
      <c r="K956" s="190" t="s">
        <v>275</v>
      </c>
      <c r="L956" s="190" t="s">
        <v>276</v>
      </c>
      <c r="M956" s="190" t="s">
        <v>277</v>
      </c>
      <c r="N956" s="190" t="s">
        <v>278</v>
      </c>
      <c r="O956" s="190" t="s">
        <v>59</v>
      </c>
      <c r="P956" s="190" t="s">
        <v>271</v>
      </c>
      <c r="Q956" s="190" t="s">
        <v>271</v>
      </c>
      <c r="R956" s="190" t="s">
        <v>279</v>
      </c>
      <c r="S956" s="191">
        <v>5926.66</v>
      </c>
    </row>
    <row r="957" spans="1:19" x14ac:dyDescent="0.25">
      <c r="A957" s="190" t="s">
        <v>1603</v>
      </c>
      <c r="B957" s="190" t="s">
        <v>1585</v>
      </c>
      <c r="C957" s="191">
        <v>12517.61</v>
      </c>
      <c r="D957" s="190" t="s">
        <v>270</v>
      </c>
      <c r="E957" s="190" t="s">
        <v>271</v>
      </c>
      <c r="F957" s="190" t="s">
        <v>272</v>
      </c>
      <c r="G957" s="190" t="s">
        <v>273</v>
      </c>
      <c r="H957" s="190" t="s">
        <v>274</v>
      </c>
      <c r="I957" s="190" t="s">
        <v>271</v>
      </c>
      <c r="J957" s="190" t="s">
        <v>271</v>
      </c>
      <c r="K957" s="190" t="s">
        <v>275</v>
      </c>
      <c r="L957" s="190" t="s">
        <v>276</v>
      </c>
      <c r="M957" s="190" t="s">
        <v>277</v>
      </c>
      <c r="N957" s="190" t="s">
        <v>278</v>
      </c>
      <c r="O957" s="190" t="s">
        <v>59</v>
      </c>
      <c r="P957" s="190" t="s">
        <v>271</v>
      </c>
      <c r="Q957" s="190" t="s">
        <v>271</v>
      </c>
      <c r="R957" s="190" t="s">
        <v>279</v>
      </c>
      <c r="S957" s="191">
        <v>9208.77</v>
      </c>
    </row>
    <row r="958" spans="1:19" x14ac:dyDescent="0.25">
      <c r="A958" s="190" t="s">
        <v>1604</v>
      </c>
      <c r="B958" s="190" t="s">
        <v>1605</v>
      </c>
      <c r="C958" s="191">
        <v>6222.99</v>
      </c>
      <c r="D958" s="190" t="s">
        <v>270</v>
      </c>
      <c r="E958" s="190" t="s">
        <v>271</v>
      </c>
      <c r="F958" s="190" t="s">
        <v>272</v>
      </c>
      <c r="G958" s="190" t="s">
        <v>273</v>
      </c>
      <c r="H958" s="190" t="s">
        <v>274</v>
      </c>
      <c r="I958" s="190" t="s">
        <v>271</v>
      </c>
      <c r="J958" s="190" t="s">
        <v>271</v>
      </c>
      <c r="K958" s="190" t="s">
        <v>275</v>
      </c>
      <c r="L958" s="190" t="s">
        <v>276</v>
      </c>
      <c r="M958" s="190" t="s">
        <v>277</v>
      </c>
      <c r="N958" s="190" t="s">
        <v>278</v>
      </c>
      <c r="O958" s="190" t="s">
        <v>59</v>
      </c>
      <c r="P958" s="190" t="s">
        <v>271</v>
      </c>
      <c r="Q958" s="190" t="s">
        <v>271</v>
      </c>
      <c r="R958" s="190" t="s">
        <v>279</v>
      </c>
      <c r="S958" s="191">
        <v>5926.66</v>
      </c>
    </row>
    <row r="959" spans="1:19" x14ac:dyDescent="0.25">
      <c r="A959" s="190" t="s">
        <v>1606</v>
      </c>
      <c r="B959" s="190" t="s">
        <v>1605</v>
      </c>
      <c r="C959" s="191">
        <v>13351</v>
      </c>
      <c r="D959" s="190" t="s">
        <v>270</v>
      </c>
      <c r="E959" s="190" t="s">
        <v>271</v>
      </c>
      <c r="F959" s="190" t="s">
        <v>272</v>
      </c>
      <c r="G959" s="190" t="s">
        <v>273</v>
      </c>
      <c r="H959" s="190" t="s">
        <v>274</v>
      </c>
      <c r="I959" s="190" t="s">
        <v>271</v>
      </c>
      <c r="J959" s="190" t="s">
        <v>271</v>
      </c>
      <c r="K959" s="190" t="s">
        <v>275</v>
      </c>
      <c r="L959" s="190" t="s">
        <v>276</v>
      </c>
      <c r="M959" s="190" t="s">
        <v>277</v>
      </c>
      <c r="N959" s="190" t="s">
        <v>278</v>
      </c>
      <c r="O959" s="190" t="s">
        <v>59</v>
      </c>
      <c r="P959" s="190" t="s">
        <v>271</v>
      </c>
      <c r="Q959" s="190" t="s">
        <v>271</v>
      </c>
      <c r="R959" s="190" t="s">
        <v>279</v>
      </c>
      <c r="S959" s="191">
        <v>12559.21</v>
      </c>
    </row>
    <row r="960" spans="1:19" x14ac:dyDescent="0.25">
      <c r="A960" s="190" t="s">
        <v>1607</v>
      </c>
      <c r="B960" s="190" t="s">
        <v>1608</v>
      </c>
      <c r="C960" s="191">
        <v>1575.76</v>
      </c>
      <c r="D960" s="190" t="s">
        <v>270</v>
      </c>
      <c r="E960" s="190" t="s">
        <v>271</v>
      </c>
      <c r="F960" s="190" t="s">
        <v>272</v>
      </c>
      <c r="G960" s="190" t="s">
        <v>1609</v>
      </c>
      <c r="H960" s="190" t="s">
        <v>274</v>
      </c>
      <c r="I960" s="190" t="s">
        <v>271</v>
      </c>
      <c r="J960" s="190" t="s">
        <v>271</v>
      </c>
      <c r="K960" s="190" t="s">
        <v>275</v>
      </c>
      <c r="L960" s="190" t="s">
        <v>276</v>
      </c>
      <c r="M960" s="190" t="s">
        <v>277</v>
      </c>
      <c r="N960" s="190" t="s">
        <v>278</v>
      </c>
      <c r="O960" s="190" t="s">
        <v>59</v>
      </c>
      <c r="P960" s="190" t="s">
        <v>271</v>
      </c>
      <c r="Q960" s="190" t="s">
        <v>271</v>
      </c>
      <c r="R960" s="190" t="s">
        <v>279</v>
      </c>
      <c r="S960" s="191">
        <v>1250.5999999999999</v>
      </c>
    </row>
    <row r="961" spans="1:19" x14ac:dyDescent="0.25">
      <c r="A961" s="190" t="s">
        <v>1607</v>
      </c>
      <c r="B961" s="190" t="s">
        <v>1608</v>
      </c>
      <c r="C961" s="191">
        <v>1575.76</v>
      </c>
      <c r="D961" s="190" t="s">
        <v>270</v>
      </c>
      <c r="E961" s="190" t="s">
        <v>271</v>
      </c>
      <c r="F961" s="190" t="s">
        <v>272</v>
      </c>
      <c r="G961" s="190" t="s">
        <v>1610</v>
      </c>
      <c r="H961" s="190" t="s">
        <v>274</v>
      </c>
      <c r="I961" s="190" t="s">
        <v>271</v>
      </c>
      <c r="J961" s="190" t="s">
        <v>271</v>
      </c>
      <c r="K961" s="190" t="s">
        <v>275</v>
      </c>
      <c r="L961" s="190" t="s">
        <v>276</v>
      </c>
      <c r="M961" s="190" t="s">
        <v>277</v>
      </c>
      <c r="N961" s="190" t="s">
        <v>278</v>
      </c>
      <c r="O961" s="190" t="s">
        <v>59</v>
      </c>
      <c r="P961" s="190" t="s">
        <v>271</v>
      </c>
      <c r="Q961" s="190" t="s">
        <v>271</v>
      </c>
      <c r="R961" s="190" t="s">
        <v>279</v>
      </c>
      <c r="S961" s="191">
        <v>250.12</v>
      </c>
    </row>
    <row r="962" spans="1:19" x14ac:dyDescent="0.25">
      <c r="A962" s="190" t="s">
        <v>1611</v>
      </c>
      <c r="B962" s="190" t="s">
        <v>1612</v>
      </c>
      <c r="C962" s="191">
        <v>1006.74</v>
      </c>
      <c r="D962" s="190" t="s">
        <v>270</v>
      </c>
      <c r="E962" s="190" t="s">
        <v>271</v>
      </c>
      <c r="F962" s="190" t="s">
        <v>272</v>
      </c>
      <c r="G962" s="190" t="s">
        <v>273</v>
      </c>
      <c r="H962" s="190" t="s">
        <v>274</v>
      </c>
      <c r="I962" s="190" t="s">
        <v>271</v>
      </c>
      <c r="J962" s="190" t="s">
        <v>271</v>
      </c>
      <c r="K962" s="190" t="s">
        <v>275</v>
      </c>
      <c r="L962" s="190" t="s">
        <v>276</v>
      </c>
      <c r="M962" s="190" t="s">
        <v>277</v>
      </c>
      <c r="N962" s="190" t="s">
        <v>278</v>
      </c>
      <c r="O962" s="190" t="s">
        <v>59</v>
      </c>
      <c r="P962" s="190" t="s">
        <v>271</v>
      </c>
      <c r="Q962" s="190" t="s">
        <v>271</v>
      </c>
      <c r="R962" s="190" t="s">
        <v>279</v>
      </c>
      <c r="S962" s="191">
        <v>958.8</v>
      </c>
    </row>
    <row r="963" spans="1:19" x14ac:dyDescent="0.25">
      <c r="A963" s="190" t="s">
        <v>1613</v>
      </c>
      <c r="B963" s="190" t="s">
        <v>1612</v>
      </c>
      <c r="C963" s="191">
        <v>15675.27</v>
      </c>
      <c r="D963" s="190" t="s">
        <v>270</v>
      </c>
      <c r="E963" s="190" t="s">
        <v>271</v>
      </c>
      <c r="F963" s="190" t="s">
        <v>272</v>
      </c>
      <c r="G963" s="190" t="s">
        <v>273</v>
      </c>
      <c r="H963" s="190" t="s">
        <v>274</v>
      </c>
      <c r="I963" s="190" t="s">
        <v>271</v>
      </c>
      <c r="J963" s="190" t="s">
        <v>271</v>
      </c>
      <c r="K963" s="190" t="s">
        <v>275</v>
      </c>
      <c r="L963" s="190" t="s">
        <v>276</v>
      </c>
      <c r="M963" s="190" t="s">
        <v>277</v>
      </c>
      <c r="N963" s="190" t="s">
        <v>278</v>
      </c>
      <c r="O963" s="190" t="s">
        <v>59</v>
      </c>
      <c r="P963" s="190" t="s">
        <v>271</v>
      </c>
      <c r="Q963" s="190" t="s">
        <v>271</v>
      </c>
      <c r="R963" s="190" t="s">
        <v>279</v>
      </c>
      <c r="S963" s="191">
        <v>13920.11</v>
      </c>
    </row>
    <row r="964" spans="1:19" x14ac:dyDescent="0.25">
      <c r="A964" s="190" t="s">
        <v>1614</v>
      </c>
      <c r="B964" s="190" t="s">
        <v>1608</v>
      </c>
      <c r="C964" s="191">
        <v>1006.74</v>
      </c>
      <c r="D964" s="190" t="s">
        <v>270</v>
      </c>
      <c r="E964" s="190" t="s">
        <v>271</v>
      </c>
      <c r="F964" s="190" t="s">
        <v>272</v>
      </c>
      <c r="G964" s="190" t="s">
        <v>273</v>
      </c>
      <c r="H964" s="190" t="s">
        <v>274</v>
      </c>
      <c r="I964" s="190" t="s">
        <v>271</v>
      </c>
      <c r="J964" s="190" t="s">
        <v>271</v>
      </c>
      <c r="K964" s="190" t="s">
        <v>275</v>
      </c>
      <c r="L964" s="190" t="s">
        <v>276</v>
      </c>
      <c r="M964" s="190" t="s">
        <v>277</v>
      </c>
      <c r="N964" s="190" t="s">
        <v>278</v>
      </c>
      <c r="O964" s="190" t="s">
        <v>59</v>
      </c>
      <c r="P964" s="190" t="s">
        <v>271</v>
      </c>
      <c r="Q964" s="190" t="s">
        <v>271</v>
      </c>
      <c r="R964" s="190" t="s">
        <v>279</v>
      </c>
      <c r="S964" s="191">
        <v>958.8</v>
      </c>
    </row>
    <row r="965" spans="1:19" x14ac:dyDescent="0.25">
      <c r="A965" s="190" t="s">
        <v>1615</v>
      </c>
      <c r="B965" s="190" t="s">
        <v>1608</v>
      </c>
      <c r="C965" s="191">
        <v>13878.88</v>
      </c>
      <c r="D965" s="190" t="s">
        <v>270</v>
      </c>
      <c r="E965" s="190" t="s">
        <v>271</v>
      </c>
      <c r="F965" s="190" t="s">
        <v>272</v>
      </c>
      <c r="G965" s="190" t="s">
        <v>273</v>
      </c>
      <c r="H965" s="190" t="s">
        <v>274</v>
      </c>
      <c r="I965" s="190" t="s">
        <v>271</v>
      </c>
      <c r="J965" s="190" t="s">
        <v>271</v>
      </c>
      <c r="K965" s="190" t="s">
        <v>275</v>
      </c>
      <c r="L965" s="190" t="s">
        <v>276</v>
      </c>
      <c r="M965" s="190" t="s">
        <v>277</v>
      </c>
      <c r="N965" s="190" t="s">
        <v>278</v>
      </c>
      <c r="O965" s="190" t="s">
        <v>59</v>
      </c>
      <c r="P965" s="190" t="s">
        <v>271</v>
      </c>
      <c r="Q965" s="190" t="s">
        <v>271</v>
      </c>
      <c r="R965" s="190" t="s">
        <v>279</v>
      </c>
      <c r="S965" s="191">
        <v>11892.02</v>
      </c>
    </row>
    <row r="966" spans="1:19" x14ac:dyDescent="0.25">
      <c r="A966" s="190" t="s">
        <v>1616</v>
      </c>
      <c r="B966" s="190" t="s">
        <v>1617</v>
      </c>
      <c r="C966" s="191">
        <v>1006.74</v>
      </c>
      <c r="D966" s="190" t="s">
        <v>270</v>
      </c>
      <c r="E966" s="190" t="s">
        <v>271</v>
      </c>
      <c r="F966" s="190" t="s">
        <v>272</v>
      </c>
      <c r="G966" s="190" t="s">
        <v>273</v>
      </c>
      <c r="H966" s="190" t="s">
        <v>274</v>
      </c>
      <c r="I966" s="190" t="s">
        <v>271</v>
      </c>
      <c r="J966" s="190" t="s">
        <v>271</v>
      </c>
      <c r="K966" s="190" t="s">
        <v>275</v>
      </c>
      <c r="L966" s="190" t="s">
        <v>276</v>
      </c>
      <c r="M966" s="190" t="s">
        <v>277</v>
      </c>
      <c r="N966" s="190" t="s">
        <v>278</v>
      </c>
      <c r="O966" s="190" t="s">
        <v>59</v>
      </c>
      <c r="P966" s="190" t="s">
        <v>271</v>
      </c>
      <c r="Q966" s="190" t="s">
        <v>271</v>
      </c>
      <c r="R966" s="190" t="s">
        <v>279</v>
      </c>
      <c r="S966" s="191">
        <v>958.8</v>
      </c>
    </row>
    <row r="967" spans="1:19" x14ac:dyDescent="0.25">
      <c r="A967" s="190" t="s">
        <v>1618</v>
      </c>
      <c r="B967" s="190" t="s">
        <v>1617</v>
      </c>
      <c r="C967" s="191">
        <v>13533.44</v>
      </c>
      <c r="D967" s="190" t="s">
        <v>270</v>
      </c>
      <c r="E967" s="190" t="s">
        <v>271</v>
      </c>
      <c r="F967" s="190" t="s">
        <v>272</v>
      </c>
      <c r="G967" s="190" t="s">
        <v>273</v>
      </c>
      <c r="H967" s="190" t="s">
        <v>274</v>
      </c>
      <c r="I967" s="190" t="s">
        <v>271</v>
      </c>
      <c r="J967" s="190" t="s">
        <v>271</v>
      </c>
      <c r="K967" s="190" t="s">
        <v>275</v>
      </c>
      <c r="L967" s="190" t="s">
        <v>276</v>
      </c>
      <c r="M967" s="190" t="s">
        <v>277</v>
      </c>
      <c r="N967" s="190" t="s">
        <v>278</v>
      </c>
      <c r="O967" s="190" t="s">
        <v>59</v>
      </c>
      <c r="P967" s="190" t="s">
        <v>271</v>
      </c>
      <c r="Q967" s="190" t="s">
        <v>271</v>
      </c>
      <c r="R967" s="190" t="s">
        <v>279</v>
      </c>
      <c r="S967" s="191">
        <v>11808.58</v>
      </c>
    </row>
    <row r="968" spans="1:19" x14ac:dyDescent="0.25">
      <c r="A968" s="190" t="s">
        <v>1619</v>
      </c>
      <c r="B968" s="190" t="s">
        <v>1620</v>
      </c>
      <c r="C968" s="191">
        <v>5140.96</v>
      </c>
      <c r="D968" s="190" t="s">
        <v>270</v>
      </c>
      <c r="E968" s="190" t="s">
        <v>271</v>
      </c>
      <c r="F968" s="190" t="s">
        <v>272</v>
      </c>
      <c r="G968" s="190" t="s">
        <v>273</v>
      </c>
      <c r="H968" s="190" t="s">
        <v>274</v>
      </c>
      <c r="I968" s="190" t="s">
        <v>271</v>
      </c>
      <c r="J968" s="190" t="s">
        <v>271</v>
      </c>
      <c r="K968" s="190" t="s">
        <v>275</v>
      </c>
      <c r="L968" s="190" t="s">
        <v>276</v>
      </c>
      <c r="M968" s="190" t="s">
        <v>277</v>
      </c>
      <c r="N968" s="190" t="s">
        <v>278</v>
      </c>
      <c r="O968" s="190" t="s">
        <v>59</v>
      </c>
      <c r="P968" s="190" t="s">
        <v>271</v>
      </c>
      <c r="Q968" s="190" t="s">
        <v>271</v>
      </c>
      <c r="R968" s="190" t="s">
        <v>279</v>
      </c>
      <c r="S968" s="191">
        <v>4896.1499999999996</v>
      </c>
    </row>
    <row r="969" spans="1:19" x14ac:dyDescent="0.25">
      <c r="A969" s="190" t="s">
        <v>1621</v>
      </c>
      <c r="B969" s="190" t="s">
        <v>1620</v>
      </c>
      <c r="C969" s="191">
        <v>33862.910000000003</v>
      </c>
      <c r="D969" s="190" t="s">
        <v>270</v>
      </c>
      <c r="E969" s="190" t="s">
        <v>271</v>
      </c>
      <c r="F969" s="190" t="s">
        <v>272</v>
      </c>
      <c r="G969" s="190" t="s">
        <v>273</v>
      </c>
      <c r="H969" s="190" t="s">
        <v>274</v>
      </c>
      <c r="I969" s="190" t="s">
        <v>271</v>
      </c>
      <c r="J969" s="190" t="s">
        <v>271</v>
      </c>
      <c r="K969" s="190" t="s">
        <v>275</v>
      </c>
      <c r="L969" s="190" t="s">
        <v>276</v>
      </c>
      <c r="M969" s="190" t="s">
        <v>277</v>
      </c>
      <c r="N969" s="190" t="s">
        <v>278</v>
      </c>
      <c r="O969" s="190" t="s">
        <v>59</v>
      </c>
      <c r="P969" s="190" t="s">
        <v>271</v>
      </c>
      <c r="Q969" s="190" t="s">
        <v>271</v>
      </c>
      <c r="R969" s="190" t="s">
        <v>279</v>
      </c>
      <c r="S969" s="191">
        <v>31220.01</v>
      </c>
    </row>
    <row r="970" spans="1:19" x14ac:dyDescent="0.25">
      <c r="A970" s="190" t="s">
        <v>1622</v>
      </c>
      <c r="B970" s="190" t="s">
        <v>1623</v>
      </c>
      <c r="C970" s="191">
        <v>6260.31</v>
      </c>
      <c r="D970" s="190" t="s">
        <v>270</v>
      </c>
      <c r="E970" s="190" t="s">
        <v>271</v>
      </c>
      <c r="F970" s="190" t="s">
        <v>272</v>
      </c>
      <c r="G970" s="190" t="s">
        <v>273</v>
      </c>
      <c r="H970" s="190" t="s">
        <v>274</v>
      </c>
      <c r="I970" s="190" t="s">
        <v>271</v>
      </c>
      <c r="J970" s="190" t="s">
        <v>271</v>
      </c>
      <c r="K970" s="190" t="s">
        <v>275</v>
      </c>
      <c r="L970" s="190" t="s">
        <v>276</v>
      </c>
      <c r="M970" s="190" t="s">
        <v>277</v>
      </c>
      <c r="N970" s="190" t="s">
        <v>278</v>
      </c>
      <c r="O970" s="190" t="s">
        <v>59</v>
      </c>
      <c r="P970" s="190" t="s">
        <v>271</v>
      </c>
      <c r="Q970" s="190" t="s">
        <v>271</v>
      </c>
      <c r="R970" s="190" t="s">
        <v>279</v>
      </c>
      <c r="S970" s="191">
        <v>5962.2</v>
      </c>
    </row>
    <row r="971" spans="1:19" x14ac:dyDescent="0.25">
      <c r="A971" s="190" t="s">
        <v>1624</v>
      </c>
      <c r="B971" s="190" t="s">
        <v>1623</v>
      </c>
      <c r="C971" s="191">
        <v>16174.18</v>
      </c>
      <c r="D971" s="190" t="s">
        <v>270</v>
      </c>
      <c r="E971" s="190" t="s">
        <v>271</v>
      </c>
      <c r="F971" s="190" t="s">
        <v>272</v>
      </c>
      <c r="G971" s="190" t="s">
        <v>273</v>
      </c>
      <c r="H971" s="190" t="s">
        <v>274</v>
      </c>
      <c r="I971" s="190" t="s">
        <v>271</v>
      </c>
      <c r="J971" s="190" t="s">
        <v>271</v>
      </c>
      <c r="K971" s="190" t="s">
        <v>275</v>
      </c>
      <c r="L971" s="190" t="s">
        <v>276</v>
      </c>
      <c r="M971" s="190" t="s">
        <v>277</v>
      </c>
      <c r="N971" s="190" t="s">
        <v>278</v>
      </c>
      <c r="O971" s="190" t="s">
        <v>59</v>
      </c>
      <c r="P971" s="190" t="s">
        <v>271</v>
      </c>
      <c r="Q971" s="190" t="s">
        <v>271</v>
      </c>
      <c r="R971" s="190" t="s">
        <v>279</v>
      </c>
      <c r="S971" s="191">
        <v>15403.98</v>
      </c>
    </row>
    <row r="972" spans="1:19" x14ac:dyDescent="0.25">
      <c r="A972" s="190" t="s">
        <v>1625</v>
      </c>
      <c r="B972" s="190" t="s">
        <v>1626</v>
      </c>
      <c r="C972" s="191">
        <v>4919.78</v>
      </c>
      <c r="D972" s="190" t="s">
        <v>270</v>
      </c>
      <c r="E972" s="190" t="s">
        <v>271</v>
      </c>
      <c r="F972" s="190" t="s">
        <v>272</v>
      </c>
      <c r="G972" s="190" t="s">
        <v>273</v>
      </c>
      <c r="H972" s="190" t="s">
        <v>274</v>
      </c>
      <c r="I972" s="190" t="s">
        <v>271</v>
      </c>
      <c r="J972" s="190" t="s">
        <v>271</v>
      </c>
      <c r="K972" s="190" t="s">
        <v>275</v>
      </c>
      <c r="L972" s="190" t="s">
        <v>276</v>
      </c>
      <c r="M972" s="190" t="s">
        <v>277</v>
      </c>
      <c r="N972" s="190" t="s">
        <v>278</v>
      </c>
      <c r="O972" s="190" t="s">
        <v>59</v>
      </c>
      <c r="P972" s="190" t="s">
        <v>271</v>
      </c>
      <c r="Q972" s="190" t="s">
        <v>271</v>
      </c>
      <c r="R972" s="190" t="s">
        <v>279</v>
      </c>
      <c r="S972" s="191">
        <v>4685.5</v>
      </c>
    </row>
    <row r="973" spans="1:19" x14ac:dyDescent="0.25">
      <c r="A973" s="190" t="s">
        <v>1627</v>
      </c>
      <c r="B973" s="190" t="s">
        <v>1626</v>
      </c>
      <c r="C973" s="191">
        <v>12399.03</v>
      </c>
      <c r="D973" s="190" t="s">
        <v>270</v>
      </c>
      <c r="E973" s="190" t="s">
        <v>271</v>
      </c>
      <c r="F973" s="190" t="s">
        <v>272</v>
      </c>
      <c r="G973" s="190" t="s">
        <v>273</v>
      </c>
      <c r="H973" s="190" t="s">
        <v>274</v>
      </c>
      <c r="I973" s="190" t="s">
        <v>271</v>
      </c>
      <c r="J973" s="190" t="s">
        <v>271</v>
      </c>
      <c r="K973" s="190" t="s">
        <v>275</v>
      </c>
      <c r="L973" s="190" t="s">
        <v>276</v>
      </c>
      <c r="M973" s="190" t="s">
        <v>277</v>
      </c>
      <c r="N973" s="190" t="s">
        <v>278</v>
      </c>
      <c r="O973" s="190" t="s">
        <v>59</v>
      </c>
      <c r="P973" s="190" t="s">
        <v>271</v>
      </c>
      <c r="Q973" s="190" t="s">
        <v>271</v>
      </c>
      <c r="R973" s="190" t="s">
        <v>279</v>
      </c>
      <c r="S973" s="191">
        <v>10917.87</v>
      </c>
    </row>
    <row r="974" spans="1:19" x14ac:dyDescent="0.25">
      <c r="A974" s="190" t="s">
        <v>1628</v>
      </c>
      <c r="B974" s="190" t="s">
        <v>1629</v>
      </c>
      <c r="C974" s="191">
        <v>4671.03</v>
      </c>
      <c r="D974" s="190" t="s">
        <v>270</v>
      </c>
      <c r="E974" s="190" t="s">
        <v>271</v>
      </c>
      <c r="F974" s="190" t="s">
        <v>272</v>
      </c>
      <c r="G974" s="190" t="s">
        <v>273</v>
      </c>
      <c r="H974" s="190" t="s">
        <v>274</v>
      </c>
      <c r="I974" s="190" t="s">
        <v>271</v>
      </c>
      <c r="J974" s="190" t="s">
        <v>271</v>
      </c>
      <c r="K974" s="190" t="s">
        <v>275</v>
      </c>
      <c r="L974" s="190" t="s">
        <v>276</v>
      </c>
      <c r="M974" s="190" t="s">
        <v>277</v>
      </c>
      <c r="N974" s="190" t="s">
        <v>278</v>
      </c>
      <c r="O974" s="190" t="s">
        <v>59</v>
      </c>
      <c r="P974" s="190" t="s">
        <v>271</v>
      </c>
      <c r="Q974" s="190" t="s">
        <v>271</v>
      </c>
      <c r="R974" s="190" t="s">
        <v>279</v>
      </c>
      <c r="S974" s="191">
        <v>4448.6000000000004</v>
      </c>
    </row>
    <row r="975" spans="1:19" x14ac:dyDescent="0.25">
      <c r="A975" s="190" t="s">
        <v>1630</v>
      </c>
      <c r="B975" s="190" t="s">
        <v>1629</v>
      </c>
      <c r="C975" s="191">
        <v>14106.1</v>
      </c>
      <c r="D975" s="190" t="s">
        <v>270</v>
      </c>
      <c r="E975" s="190" t="s">
        <v>271</v>
      </c>
      <c r="F975" s="190" t="s">
        <v>272</v>
      </c>
      <c r="G975" s="190" t="s">
        <v>273</v>
      </c>
      <c r="H975" s="190" t="s">
        <v>274</v>
      </c>
      <c r="I975" s="190" t="s">
        <v>271</v>
      </c>
      <c r="J975" s="190" t="s">
        <v>271</v>
      </c>
      <c r="K975" s="190" t="s">
        <v>275</v>
      </c>
      <c r="L975" s="190" t="s">
        <v>276</v>
      </c>
      <c r="M975" s="190" t="s">
        <v>277</v>
      </c>
      <c r="N975" s="190" t="s">
        <v>278</v>
      </c>
      <c r="O975" s="190" t="s">
        <v>59</v>
      </c>
      <c r="P975" s="190" t="s">
        <v>271</v>
      </c>
      <c r="Q975" s="190" t="s">
        <v>271</v>
      </c>
      <c r="R975" s="190" t="s">
        <v>279</v>
      </c>
      <c r="S975" s="191">
        <v>10535.96</v>
      </c>
    </row>
    <row r="976" spans="1:19" x14ac:dyDescent="0.25">
      <c r="A976" s="190" t="s">
        <v>1631</v>
      </c>
      <c r="B976" s="190" t="s">
        <v>1632</v>
      </c>
      <c r="C976" s="191">
        <v>503.91</v>
      </c>
      <c r="D976" s="190" t="s">
        <v>270</v>
      </c>
      <c r="E976" s="190" t="s">
        <v>271</v>
      </c>
      <c r="F976" s="190" t="s">
        <v>272</v>
      </c>
      <c r="G976" s="190" t="s">
        <v>1633</v>
      </c>
      <c r="H976" s="190" t="s">
        <v>274</v>
      </c>
      <c r="I976" s="190" t="s">
        <v>271</v>
      </c>
      <c r="J976" s="190" t="s">
        <v>271</v>
      </c>
      <c r="K976" s="190" t="s">
        <v>275</v>
      </c>
      <c r="L976" s="190" t="s">
        <v>276</v>
      </c>
      <c r="M976" s="190" t="s">
        <v>277</v>
      </c>
      <c r="N976" s="190" t="s">
        <v>278</v>
      </c>
      <c r="O976" s="190" t="s">
        <v>59</v>
      </c>
      <c r="P976" s="190" t="s">
        <v>271</v>
      </c>
      <c r="Q976" s="190" t="s">
        <v>271</v>
      </c>
      <c r="R976" s="190" t="s">
        <v>279</v>
      </c>
      <c r="S976" s="191">
        <v>479.91</v>
      </c>
    </row>
    <row r="977" spans="1:19" x14ac:dyDescent="0.25">
      <c r="A977" s="190" t="s">
        <v>1634</v>
      </c>
      <c r="B977" s="190" t="s">
        <v>1635</v>
      </c>
      <c r="C977" s="191">
        <v>30870</v>
      </c>
      <c r="D977" s="190" t="s">
        <v>270</v>
      </c>
      <c r="E977" s="190" t="s">
        <v>271</v>
      </c>
      <c r="F977" s="190" t="s">
        <v>272</v>
      </c>
      <c r="G977" s="190" t="s">
        <v>298</v>
      </c>
      <c r="H977" s="190" t="s">
        <v>274</v>
      </c>
      <c r="I977" s="190" t="s">
        <v>271</v>
      </c>
      <c r="J977" s="190" t="s">
        <v>271</v>
      </c>
      <c r="K977" s="190" t="s">
        <v>275</v>
      </c>
      <c r="L977" s="190" t="s">
        <v>276</v>
      </c>
      <c r="M977" s="190" t="s">
        <v>277</v>
      </c>
      <c r="N977" s="190" t="s">
        <v>278</v>
      </c>
      <c r="O977" s="190" t="s">
        <v>59</v>
      </c>
      <c r="P977" s="190" t="s">
        <v>271</v>
      </c>
      <c r="Q977" s="190" t="s">
        <v>271</v>
      </c>
      <c r="R977" s="190" t="s">
        <v>279</v>
      </c>
      <c r="S977" s="191">
        <v>1940</v>
      </c>
    </row>
    <row r="978" spans="1:19" x14ac:dyDescent="0.25">
      <c r="A978" s="190" t="s">
        <v>1634</v>
      </c>
      <c r="B978" s="190" t="s">
        <v>1635</v>
      </c>
      <c r="C978" s="191">
        <v>30870</v>
      </c>
      <c r="D978" s="190" t="s">
        <v>270</v>
      </c>
      <c r="E978" s="190" t="s">
        <v>271</v>
      </c>
      <c r="F978" s="190" t="s">
        <v>272</v>
      </c>
      <c r="G978" s="190" t="s">
        <v>299</v>
      </c>
      <c r="H978" s="190" t="s">
        <v>274</v>
      </c>
      <c r="I978" s="190" t="s">
        <v>271</v>
      </c>
      <c r="J978" s="190" t="s">
        <v>271</v>
      </c>
      <c r="K978" s="190" t="s">
        <v>275</v>
      </c>
      <c r="L978" s="190" t="s">
        <v>276</v>
      </c>
      <c r="M978" s="190" t="s">
        <v>277</v>
      </c>
      <c r="N978" s="190" t="s">
        <v>278</v>
      </c>
      <c r="O978" s="190" t="s">
        <v>59</v>
      </c>
      <c r="P978" s="190" t="s">
        <v>271</v>
      </c>
      <c r="Q978" s="190" t="s">
        <v>271</v>
      </c>
      <c r="R978" s="190" t="s">
        <v>279</v>
      </c>
      <c r="S978" s="191">
        <v>7000</v>
      </c>
    </row>
    <row r="979" spans="1:19" x14ac:dyDescent="0.25">
      <c r="A979" s="190" t="s">
        <v>1634</v>
      </c>
      <c r="B979" s="190" t="s">
        <v>1635</v>
      </c>
      <c r="C979" s="191">
        <v>30870</v>
      </c>
      <c r="D979" s="190" t="s">
        <v>270</v>
      </c>
      <c r="E979" s="190" t="s">
        <v>271</v>
      </c>
      <c r="F979" s="190" t="s">
        <v>272</v>
      </c>
      <c r="G979" s="190" t="s">
        <v>300</v>
      </c>
      <c r="H979" s="190" t="s">
        <v>274</v>
      </c>
      <c r="I979" s="190" t="s">
        <v>271</v>
      </c>
      <c r="J979" s="190" t="s">
        <v>271</v>
      </c>
      <c r="K979" s="190" t="s">
        <v>275</v>
      </c>
      <c r="L979" s="190" t="s">
        <v>276</v>
      </c>
      <c r="M979" s="190" t="s">
        <v>277</v>
      </c>
      <c r="N979" s="190" t="s">
        <v>278</v>
      </c>
      <c r="O979" s="190" t="s">
        <v>59</v>
      </c>
      <c r="P979" s="190" t="s">
        <v>271</v>
      </c>
      <c r="Q979" s="190" t="s">
        <v>271</v>
      </c>
      <c r="R979" s="190" t="s">
        <v>279</v>
      </c>
      <c r="S979" s="191">
        <v>17460</v>
      </c>
    </row>
    <row r="980" spans="1:19" x14ac:dyDescent="0.25">
      <c r="A980" s="190" t="s">
        <v>1634</v>
      </c>
      <c r="B980" s="190" t="s">
        <v>1635</v>
      </c>
      <c r="C980" s="191">
        <v>30870</v>
      </c>
      <c r="D980" s="190" t="s">
        <v>270</v>
      </c>
      <c r="E980" s="190" t="s">
        <v>271</v>
      </c>
      <c r="F980" s="190" t="s">
        <v>272</v>
      </c>
      <c r="G980" s="190" t="s">
        <v>301</v>
      </c>
      <c r="H980" s="190" t="s">
        <v>274</v>
      </c>
      <c r="I980" s="190" t="s">
        <v>271</v>
      </c>
      <c r="J980" s="190" t="s">
        <v>271</v>
      </c>
      <c r="K980" s="190" t="s">
        <v>275</v>
      </c>
      <c r="L980" s="190" t="s">
        <v>276</v>
      </c>
      <c r="M980" s="190" t="s">
        <v>277</v>
      </c>
      <c r="N980" s="190" t="s">
        <v>278</v>
      </c>
      <c r="O980" s="190" t="s">
        <v>59</v>
      </c>
      <c r="P980" s="190" t="s">
        <v>271</v>
      </c>
      <c r="Q980" s="190" t="s">
        <v>271</v>
      </c>
      <c r="R980" s="190" t="s">
        <v>279</v>
      </c>
      <c r="S980" s="191">
        <v>3000</v>
      </c>
    </row>
    <row r="981" spans="1:19" x14ac:dyDescent="0.25">
      <c r="A981" s="190" t="s">
        <v>1636</v>
      </c>
      <c r="B981" s="190" t="s">
        <v>1632</v>
      </c>
      <c r="C981" s="191">
        <v>1006.74</v>
      </c>
      <c r="D981" s="190" t="s">
        <v>270</v>
      </c>
      <c r="E981" s="190" t="s">
        <v>271</v>
      </c>
      <c r="F981" s="190" t="s">
        <v>272</v>
      </c>
      <c r="G981" s="190" t="s">
        <v>273</v>
      </c>
      <c r="H981" s="190" t="s">
        <v>274</v>
      </c>
      <c r="I981" s="190" t="s">
        <v>271</v>
      </c>
      <c r="J981" s="190" t="s">
        <v>271</v>
      </c>
      <c r="K981" s="190" t="s">
        <v>275</v>
      </c>
      <c r="L981" s="190" t="s">
        <v>276</v>
      </c>
      <c r="M981" s="190" t="s">
        <v>277</v>
      </c>
      <c r="N981" s="190" t="s">
        <v>278</v>
      </c>
      <c r="O981" s="190" t="s">
        <v>59</v>
      </c>
      <c r="P981" s="190" t="s">
        <v>271</v>
      </c>
      <c r="Q981" s="190" t="s">
        <v>271</v>
      </c>
      <c r="R981" s="190" t="s">
        <v>279</v>
      </c>
      <c r="S981" s="191">
        <v>958.8</v>
      </c>
    </row>
    <row r="982" spans="1:19" x14ac:dyDescent="0.25">
      <c r="A982" s="190" t="s">
        <v>1637</v>
      </c>
      <c r="B982" s="190" t="s">
        <v>1632</v>
      </c>
      <c r="C982" s="191">
        <v>13777.82</v>
      </c>
      <c r="D982" s="190" t="s">
        <v>270</v>
      </c>
      <c r="E982" s="190" t="s">
        <v>271</v>
      </c>
      <c r="F982" s="190" t="s">
        <v>272</v>
      </c>
      <c r="G982" s="190" t="s">
        <v>273</v>
      </c>
      <c r="H982" s="190" t="s">
        <v>274</v>
      </c>
      <c r="I982" s="190" t="s">
        <v>271</v>
      </c>
      <c r="J982" s="190" t="s">
        <v>271</v>
      </c>
      <c r="K982" s="190" t="s">
        <v>275</v>
      </c>
      <c r="L982" s="190" t="s">
        <v>276</v>
      </c>
      <c r="M982" s="190" t="s">
        <v>277</v>
      </c>
      <c r="N982" s="190" t="s">
        <v>278</v>
      </c>
      <c r="O982" s="190" t="s">
        <v>59</v>
      </c>
      <c r="P982" s="190" t="s">
        <v>271</v>
      </c>
      <c r="Q982" s="190" t="s">
        <v>271</v>
      </c>
      <c r="R982" s="190" t="s">
        <v>279</v>
      </c>
      <c r="S982" s="191">
        <v>13121.73</v>
      </c>
    </row>
    <row r="983" spans="1:19" x14ac:dyDescent="0.25">
      <c r="A983" s="190" t="s">
        <v>1638</v>
      </c>
      <c r="B983" s="190" t="s">
        <v>1639</v>
      </c>
      <c r="C983" s="191">
        <v>1006.74</v>
      </c>
      <c r="D983" s="190" t="s">
        <v>270</v>
      </c>
      <c r="E983" s="190" t="s">
        <v>271</v>
      </c>
      <c r="F983" s="190" t="s">
        <v>272</v>
      </c>
      <c r="G983" s="190" t="s">
        <v>273</v>
      </c>
      <c r="H983" s="190" t="s">
        <v>274</v>
      </c>
      <c r="I983" s="190" t="s">
        <v>271</v>
      </c>
      <c r="J983" s="190" t="s">
        <v>271</v>
      </c>
      <c r="K983" s="190" t="s">
        <v>275</v>
      </c>
      <c r="L983" s="190" t="s">
        <v>276</v>
      </c>
      <c r="M983" s="190" t="s">
        <v>277</v>
      </c>
      <c r="N983" s="190" t="s">
        <v>278</v>
      </c>
      <c r="O983" s="190" t="s">
        <v>59</v>
      </c>
      <c r="P983" s="190" t="s">
        <v>271</v>
      </c>
      <c r="Q983" s="190" t="s">
        <v>271</v>
      </c>
      <c r="R983" s="190" t="s">
        <v>279</v>
      </c>
      <c r="S983" s="191">
        <v>958.8</v>
      </c>
    </row>
    <row r="984" spans="1:19" x14ac:dyDescent="0.25">
      <c r="A984" s="190" t="s">
        <v>1640</v>
      </c>
      <c r="B984" s="190" t="s">
        <v>1639</v>
      </c>
      <c r="C984" s="191">
        <v>14651.69</v>
      </c>
      <c r="D984" s="190" t="s">
        <v>270</v>
      </c>
      <c r="E984" s="190" t="s">
        <v>271</v>
      </c>
      <c r="F984" s="190" t="s">
        <v>272</v>
      </c>
      <c r="G984" s="190" t="s">
        <v>273</v>
      </c>
      <c r="H984" s="190" t="s">
        <v>274</v>
      </c>
      <c r="I984" s="190" t="s">
        <v>271</v>
      </c>
      <c r="J984" s="190" t="s">
        <v>271</v>
      </c>
      <c r="K984" s="190" t="s">
        <v>275</v>
      </c>
      <c r="L984" s="190" t="s">
        <v>276</v>
      </c>
      <c r="M984" s="190" t="s">
        <v>277</v>
      </c>
      <c r="N984" s="190" t="s">
        <v>278</v>
      </c>
      <c r="O984" s="190" t="s">
        <v>59</v>
      </c>
      <c r="P984" s="190" t="s">
        <v>271</v>
      </c>
      <c r="Q984" s="190" t="s">
        <v>271</v>
      </c>
      <c r="R984" s="190" t="s">
        <v>279</v>
      </c>
      <c r="S984" s="191">
        <v>13626.03</v>
      </c>
    </row>
    <row r="985" spans="1:19" x14ac:dyDescent="0.25">
      <c r="A985" s="190" t="s">
        <v>1641</v>
      </c>
      <c r="B985" s="190" t="s">
        <v>1635</v>
      </c>
      <c r="C985" s="191">
        <v>1006.74</v>
      </c>
      <c r="D985" s="190" t="s">
        <v>270</v>
      </c>
      <c r="E985" s="190" t="s">
        <v>271</v>
      </c>
      <c r="F985" s="190" t="s">
        <v>272</v>
      </c>
      <c r="G985" s="190" t="s">
        <v>273</v>
      </c>
      <c r="H985" s="190" t="s">
        <v>274</v>
      </c>
      <c r="I985" s="190" t="s">
        <v>271</v>
      </c>
      <c r="J985" s="190" t="s">
        <v>271</v>
      </c>
      <c r="K985" s="190" t="s">
        <v>275</v>
      </c>
      <c r="L985" s="190" t="s">
        <v>276</v>
      </c>
      <c r="M985" s="190" t="s">
        <v>277</v>
      </c>
      <c r="N985" s="190" t="s">
        <v>278</v>
      </c>
      <c r="O985" s="190" t="s">
        <v>59</v>
      </c>
      <c r="P985" s="190" t="s">
        <v>271</v>
      </c>
      <c r="Q985" s="190" t="s">
        <v>271</v>
      </c>
      <c r="R985" s="190" t="s">
        <v>279</v>
      </c>
      <c r="S985" s="191">
        <v>958.8</v>
      </c>
    </row>
    <row r="986" spans="1:19" x14ac:dyDescent="0.25">
      <c r="A986" s="190" t="s">
        <v>1642</v>
      </c>
      <c r="B986" s="190" t="s">
        <v>1635</v>
      </c>
      <c r="C986" s="191">
        <v>13451.4</v>
      </c>
      <c r="D986" s="190" t="s">
        <v>270</v>
      </c>
      <c r="E986" s="190" t="s">
        <v>271</v>
      </c>
      <c r="F986" s="190" t="s">
        <v>272</v>
      </c>
      <c r="G986" s="190" t="s">
        <v>273</v>
      </c>
      <c r="H986" s="190" t="s">
        <v>274</v>
      </c>
      <c r="I986" s="190" t="s">
        <v>271</v>
      </c>
      <c r="J986" s="190" t="s">
        <v>271</v>
      </c>
      <c r="K986" s="190" t="s">
        <v>275</v>
      </c>
      <c r="L986" s="190" t="s">
        <v>276</v>
      </c>
      <c r="M986" s="190" t="s">
        <v>277</v>
      </c>
      <c r="N986" s="190" t="s">
        <v>278</v>
      </c>
      <c r="O986" s="190" t="s">
        <v>59</v>
      </c>
      <c r="P986" s="190" t="s">
        <v>271</v>
      </c>
      <c r="Q986" s="190" t="s">
        <v>271</v>
      </c>
      <c r="R986" s="190" t="s">
        <v>279</v>
      </c>
      <c r="S986" s="191">
        <v>12810.86</v>
      </c>
    </row>
    <row r="987" spans="1:19" x14ac:dyDescent="0.25">
      <c r="A987" s="190" t="s">
        <v>1643</v>
      </c>
      <c r="B987" s="190" t="s">
        <v>1450</v>
      </c>
      <c r="C987" s="191">
        <v>273.76</v>
      </c>
      <c r="D987" s="190" t="s">
        <v>270</v>
      </c>
      <c r="E987" s="190" t="s">
        <v>271</v>
      </c>
      <c r="F987" s="190" t="s">
        <v>272</v>
      </c>
      <c r="G987" s="190" t="s">
        <v>1644</v>
      </c>
      <c r="H987" s="190" t="s">
        <v>274</v>
      </c>
      <c r="I987" s="190" t="s">
        <v>271</v>
      </c>
      <c r="J987" s="190" t="s">
        <v>271</v>
      </c>
      <c r="K987" s="190" t="s">
        <v>275</v>
      </c>
      <c r="L987" s="190" t="s">
        <v>276</v>
      </c>
      <c r="M987" s="190" t="s">
        <v>277</v>
      </c>
      <c r="N987" s="190" t="s">
        <v>278</v>
      </c>
      <c r="O987" s="190" t="s">
        <v>59</v>
      </c>
      <c r="P987" s="190" t="s">
        <v>271</v>
      </c>
      <c r="Q987" s="190" t="s">
        <v>271</v>
      </c>
      <c r="R987" s="190" t="s">
        <v>279</v>
      </c>
      <c r="S987" s="191">
        <v>260.72000000000003</v>
      </c>
    </row>
    <row r="988" spans="1:19" x14ac:dyDescent="0.25">
      <c r="A988" s="190" t="s">
        <v>1645</v>
      </c>
      <c r="B988" s="190" t="s">
        <v>1629</v>
      </c>
      <c r="C988" s="191">
        <v>393.94</v>
      </c>
      <c r="D988" s="190" t="s">
        <v>270</v>
      </c>
      <c r="E988" s="190" t="s">
        <v>271</v>
      </c>
      <c r="F988" s="190" t="s">
        <v>272</v>
      </c>
      <c r="G988" s="190" t="s">
        <v>1646</v>
      </c>
      <c r="H988" s="190" t="s">
        <v>274</v>
      </c>
      <c r="I988" s="190" t="s">
        <v>271</v>
      </c>
      <c r="J988" s="190" t="s">
        <v>271</v>
      </c>
      <c r="K988" s="190" t="s">
        <v>275</v>
      </c>
      <c r="L988" s="190" t="s">
        <v>276</v>
      </c>
      <c r="M988" s="190" t="s">
        <v>277</v>
      </c>
      <c r="N988" s="190" t="s">
        <v>278</v>
      </c>
      <c r="O988" s="190" t="s">
        <v>59</v>
      </c>
      <c r="P988" s="190" t="s">
        <v>271</v>
      </c>
      <c r="Q988" s="190" t="s">
        <v>271</v>
      </c>
      <c r="R988" s="190" t="s">
        <v>279</v>
      </c>
      <c r="S988" s="191">
        <v>125.06</v>
      </c>
    </row>
    <row r="989" spans="1:19" x14ac:dyDescent="0.25">
      <c r="A989" s="190" t="s">
        <v>1645</v>
      </c>
      <c r="B989" s="190" t="s">
        <v>1629</v>
      </c>
      <c r="C989" s="191">
        <v>393.94</v>
      </c>
      <c r="D989" s="190" t="s">
        <v>270</v>
      </c>
      <c r="E989" s="190" t="s">
        <v>271</v>
      </c>
      <c r="F989" s="190" t="s">
        <v>272</v>
      </c>
      <c r="G989" s="190" t="s">
        <v>1647</v>
      </c>
      <c r="H989" s="190" t="s">
        <v>274</v>
      </c>
      <c r="I989" s="190" t="s">
        <v>271</v>
      </c>
      <c r="J989" s="190" t="s">
        <v>271</v>
      </c>
      <c r="K989" s="190" t="s">
        <v>275</v>
      </c>
      <c r="L989" s="190" t="s">
        <v>276</v>
      </c>
      <c r="M989" s="190" t="s">
        <v>277</v>
      </c>
      <c r="N989" s="190" t="s">
        <v>278</v>
      </c>
      <c r="O989" s="190" t="s">
        <v>59</v>
      </c>
      <c r="P989" s="190" t="s">
        <v>271</v>
      </c>
      <c r="Q989" s="190" t="s">
        <v>271</v>
      </c>
      <c r="R989" s="190" t="s">
        <v>279</v>
      </c>
      <c r="S989" s="191">
        <v>250.12</v>
      </c>
    </row>
    <row r="990" spans="1:19" x14ac:dyDescent="0.25">
      <c r="A990" s="190" t="s">
        <v>1648</v>
      </c>
      <c r="B990" s="190" t="s">
        <v>1539</v>
      </c>
      <c r="C990" s="191">
        <v>1313.13</v>
      </c>
      <c r="D990" s="190" t="s">
        <v>270</v>
      </c>
      <c r="E990" s="190" t="s">
        <v>271</v>
      </c>
      <c r="F990" s="190" t="s">
        <v>272</v>
      </c>
      <c r="G990" s="190" t="s">
        <v>1649</v>
      </c>
      <c r="H990" s="190" t="s">
        <v>274</v>
      </c>
      <c r="I990" s="190" t="s">
        <v>271</v>
      </c>
      <c r="J990" s="190" t="s">
        <v>271</v>
      </c>
      <c r="K990" s="190" t="s">
        <v>275</v>
      </c>
      <c r="L990" s="190" t="s">
        <v>276</v>
      </c>
      <c r="M990" s="190" t="s">
        <v>277</v>
      </c>
      <c r="N990" s="190" t="s">
        <v>278</v>
      </c>
      <c r="O990" s="190" t="s">
        <v>59</v>
      </c>
      <c r="P990" s="190" t="s">
        <v>271</v>
      </c>
      <c r="Q990" s="190" t="s">
        <v>271</v>
      </c>
      <c r="R990" s="190" t="s">
        <v>279</v>
      </c>
      <c r="S990" s="191">
        <v>1250.5999999999999</v>
      </c>
    </row>
    <row r="991" spans="1:19" x14ac:dyDescent="0.25">
      <c r="A991" s="190" t="s">
        <v>1650</v>
      </c>
      <c r="B991" s="190" t="s">
        <v>1481</v>
      </c>
      <c r="C991" s="191">
        <v>132.5</v>
      </c>
      <c r="D991" s="190" t="s">
        <v>270</v>
      </c>
      <c r="E991" s="190" t="s">
        <v>271</v>
      </c>
      <c r="F991" s="190" t="s">
        <v>272</v>
      </c>
      <c r="G991" s="190" t="s">
        <v>1651</v>
      </c>
      <c r="H991" s="190" t="s">
        <v>274</v>
      </c>
      <c r="I991" s="190" t="s">
        <v>271</v>
      </c>
      <c r="J991" s="190" t="s">
        <v>271</v>
      </c>
      <c r="K991" s="190" t="s">
        <v>275</v>
      </c>
      <c r="L991" s="190" t="s">
        <v>276</v>
      </c>
      <c r="M991" s="190" t="s">
        <v>277</v>
      </c>
      <c r="N991" s="190" t="s">
        <v>278</v>
      </c>
      <c r="O991" s="190" t="s">
        <v>59</v>
      </c>
      <c r="P991" s="190" t="s">
        <v>271</v>
      </c>
      <c r="Q991" s="190" t="s">
        <v>271</v>
      </c>
      <c r="R991" s="190" t="s">
        <v>279</v>
      </c>
      <c r="S991" s="191">
        <v>126.19</v>
      </c>
    </row>
    <row r="992" spans="1:19" x14ac:dyDescent="0.25">
      <c r="A992" s="190" t="s">
        <v>1652</v>
      </c>
      <c r="B992" s="190" t="s">
        <v>1576</v>
      </c>
      <c r="C992" s="191">
        <v>853.53</v>
      </c>
      <c r="D992" s="190" t="s">
        <v>270</v>
      </c>
      <c r="E992" s="190" t="s">
        <v>271</v>
      </c>
      <c r="F992" s="190" t="s">
        <v>272</v>
      </c>
      <c r="G992" s="190" t="s">
        <v>1653</v>
      </c>
      <c r="H992" s="190" t="s">
        <v>274</v>
      </c>
      <c r="I992" s="190" t="s">
        <v>271</v>
      </c>
      <c r="J992" s="190" t="s">
        <v>271</v>
      </c>
      <c r="K992" s="190" t="s">
        <v>275</v>
      </c>
      <c r="L992" s="190" t="s">
        <v>276</v>
      </c>
      <c r="M992" s="190" t="s">
        <v>277</v>
      </c>
      <c r="N992" s="190" t="s">
        <v>278</v>
      </c>
      <c r="O992" s="190" t="s">
        <v>59</v>
      </c>
      <c r="P992" s="190" t="s">
        <v>271</v>
      </c>
      <c r="Q992" s="190" t="s">
        <v>271</v>
      </c>
      <c r="R992" s="190" t="s">
        <v>279</v>
      </c>
      <c r="S992" s="191">
        <v>500.24</v>
      </c>
    </row>
    <row r="993" spans="1:19" x14ac:dyDescent="0.25">
      <c r="A993" s="190" t="s">
        <v>1652</v>
      </c>
      <c r="B993" s="190" t="s">
        <v>1576</v>
      </c>
      <c r="C993" s="191">
        <v>853.53</v>
      </c>
      <c r="D993" s="190" t="s">
        <v>270</v>
      </c>
      <c r="E993" s="190" t="s">
        <v>271</v>
      </c>
      <c r="F993" s="190" t="s">
        <v>272</v>
      </c>
      <c r="G993" s="190" t="s">
        <v>1654</v>
      </c>
      <c r="H993" s="190" t="s">
        <v>274</v>
      </c>
      <c r="I993" s="190" t="s">
        <v>271</v>
      </c>
      <c r="J993" s="190" t="s">
        <v>271</v>
      </c>
      <c r="K993" s="190" t="s">
        <v>275</v>
      </c>
      <c r="L993" s="190" t="s">
        <v>276</v>
      </c>
      <c r="M993" s="190" t="s">
        <v>277</v>
      </c>
      <c r="N993" s="190" t="s">
        <v>278</v>
      </c>
      <c r="O993" s="190" t="s">
        <v>59</v>
      </c>
      <c r="P993" s="190" t="s">
        <v>271</v>
      </c>
      <c r="Q993" s="190" t="s">
        <v>271</v>
      </c>
      <c r="R993" s="190" t="s">
        <v>279</v>
      </c>
      <c r="S993" s="191">
        <v>125.06</v>
      </c>
    </row>
    <row r="994" spans="1:19" x14ac:dyDescent="0.25">
      <c r="A994" s="190" t="s">
        <v>1652</v>
      </c>
      <c r="B994" s="190" t="s">
        <v>1576</v>
      </c>
      <c r="C994" s="191">
        <v>853.53</v>
      </c>
      <c r="D994" s="190" t="s">
        <v>270</v>
      </c>
      <c r="E994" s="190" t="s">
        <v>271</v>
      </c>
      <c r="F994" s="190" t="s">
        <v>272</v>
      </c>
      <c r="G994" s="190" t="s">
        <v>1655</v>
      </c>
      <c r="H994" s="190" t="s">
        <v>274</v>
      </c>
      <c r="I994" s="190" t="s">
        <v>271</v>
      </c>
      <c r="J994" s="190" t="s">
        <v>271</v>
      </c>
      <c r="K994" s="190" t="s">
        <v>275</v>
      </c>
      <c r="L994" s="190" t="s">
        <v>276</v>
      </c>
      <c r="M994" s="190" t="s">
        <v>277</v>
      </c>
      <c r="N994" s="190" t="s">
        <v>278</v>
      </c>
      <c r="O994" s="190" t="s">
        <v>59</v>
      </c>
      <c r="P994" s="190" t="s">
        <v>271</v>
      </c>
      <c r="Q994" s="190" t="s">
        <v>271</v>
      </c>
      <c r="R994" s="190" t="s">
        <v>279</v>
      </c>
      <c r="S994" s="191">
        <v>187.59</v>
      </c>
    </row>
    <row r="995" spans="1:19" x14ac:dyDescent="0.25">
      <c r="A995" s="190" t="s">
        <v>1656</v>
      </c>
      <c r="B995" s="190" t="s">
        <v>1594</v>
      </c>
      <c r="C995" s="191">
        <v>2839.79</v>
      </c>
      <c r="D995" s="190" t="s">
        <v>270</v>
      </c>
      <c r="E995" s="190" t="s">
        <v>271</v>
      </c>
      <c r="F995" s="190" t="s">
        <v>272</v>
      </c>
      <c r="G995" s="190" t="s">
        <v>1657</v>
      </c>
      <c r="H995" s="190" t="s">
        <v>274</v>
      </c>
      <c r="I995" s="190" t="s">
        <v>271</v>
      </c>
      <c r="J995" s="190" t="s">
        <v>271</v>
      </c>
      <c r="K995" s="190" t="s">
        <v>275</v>
      </c>
      <c r="L995" s="190" t="s">
        <v>276</v>
      </c>
      <c r="M995" s="190" t="s">
        <v>277</v>
      </c>
      <c r="N995" s="190" t="s">
        <v>278</v>
      </c>
      <c r="O995" s="190" t="s">
        <v>59</v>
      </c>
      <c r="P995" s="190" t="s">
        <v>271</v>
      </c>
      <c r="Q995" s="190" t="s">
        <v>271</v>
      </c>
      <c r="R995" s="190" t="s">
        <v>279</v>
      </c>
      <c r="S995" s="191">
        <v>2704.56</v>
      </c>
    </row>
    <row r="996" spans="1:19" x14ac:dyDescent="0.25">
      <c r="A996" s="190" t="s">
        <v>1658</v>
      </c>
      <c r="B996" s="190" t="s">
        <v>1629</v>
      </c>
      <c r="C996" s="191">
        <v>43.31</v>
      </c>
      <c r="D996" s="190" t="s">
        <v>270</v>
      </c>
      <c r="E996" s="190" t="s">
        <v>271</v>
      </c>
      <c r="F996" s="190" t="s">
        <v>272</v>
      </c>
      <c r="G996" s="190" t="s">
        <v>1659</v>
      </c>
      <c r="H996" s="190" t="s">
        <v>274</v>
      </c>
      <c r="I996" s="190" t="s">
        <v>271</v>
      </c>
      <c r="J996" s="190" t="s">
        <v>271</v>
      </c>
      <c r="K996" s="190" t="s">
        <v>275</v>
      </c>
      <c r="L996" s="190" t="s">
        <v>276</v>
      </c>
      <c r="M996" s="190" t="s">
        <v>277</v>
      </c>
      <c r="N996" s="190" t="s">
        <v>278</v>
      </c>
      <c r="O996" s="190" t="s">
        <v>59</v>
      </c>
      <c r="P996" s="190" t="s">
        <v>271</v>
      </c>
      <c r="Q996" s="190" t="s">
        <v>271</v>
      </c>
      <c r="R996" s="190" t="s">
        <v>279</v>
      </c>
      <c r="S996" s="191">
        <v>41.25</v>
      </c>
    </row>
    <row r="997" spans="1:19" x14ac:dyDescent="0.25">
      <c r="A997" s="190" t="s">
        <v>1660</v>
      </c>
      <c r="B997" s="190" t="s">
        <v>1486</v>
      </c>
      <c r="C997" s="191">
        <v>249.02</v>
      </c>
      <c r="D997" s="190" t="s">
        <v>270</v>
      </c>
      <c r="E997" s="190" t="s">
        <v>271</v>
      </c>
      <c r="F997" s="190" t="s">
        <v>272</v>
      </c>
      <c r="G997" s="190" t="s">
        <v>1661</v>
      </c>
      <c r="H997" s="190" t="s">
        <v>274</v>
      </c>
      <c r="I997" s="190" t="s">
        <v>271</v>
      </c>
      <c r="J997" s="190" t="s">
        <v>271</v>
      </c>
      <c r="K997" s="190" t="s">
        <v>275</v>
      </c>
      <c r="L997" s="190" t="s">
        <v>276</v>
      </c>
      <c r="M997" s="190" t="s">
        <v>277</v>
      </c>
      <c r="N997" s="190" t="s">
        <v>278</v>
      </c>
      <c r="O997" s="190" t="s">
        <v>59</v>
      </c>
      <c r="P997" s="190" t="s">
        <v>271</v>
      </c>
      <c r="Q997" s="190" t="s">
        <v>271</v>
      </c>
      <c r="R997" s="190" t="s">
        <v>279</v>
      </c>
      <c r="S997" s="191">
        <v>237.16</v>
      </c>
    </row>
    <row r="998" spans="1:19" x14ac:dyDescent="0.25">
      <c r="A998" s="190" t="s">
        <v>1662</v>
      </c>
    </row>
    <row r="999" spans="1:19" x14ac:dyDescent="0.25">
      <c r="A999" s="190" t="s">
        <v>248</v>
      </c>
    </row>
    <row r="1000" spans="1:19" x14ac:dyDescent="0.25">
      <c r="A1000" s="190" t="s">
        <v>1663</v>
      </c>
    </row>
    <row r="1001" spans="1:19" x14ac:dyDescent="0.25">
      <c r="A1001" s="190" t="s">
        <v>248</v>
      </c>
    </row>
    <row r="1002" spans="1:19" x14ac:dyDescent="0.25">
      <c r="A1002" s="190" t="s">
        <v>1664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1"/>
  <sheetViews>
    <sheetView topLeftCell="A652" workbookViewId="0">
      <selection activeCell="S755" sqref="S11:S755"/>
    </sheetView>
  </sheetViews>
  <sheetFormatPr defaultRowHeight="15" x14ac:dyDescent="0.25"/>
  <cols>
    <col min="1" max="16384" width="9.140625" style="190"/>
  </cols>
  <sheetData>
    <row r="1" spans="1:19" x14ac:dyDescent="0.25">
      <c r="A1" s="190" t="s">
        <v>242</v>
      </c>
    </row>
    <row r="2" spans="1:19" x14ac:dyDescent="0.25">
      <c r="A2" s="190" t="s">
        <v>243</v>
      </c>
    </row>
    <row r="3" spans="1:19" x14ac:dyDescent="0.25">
      <c r="A3" s="190" t="s">
        <v>244</v>
      </c>
    </row>
    <row r="4" spans="1:19" x14ac:dyDescent="0.25">
      <c r="A4" s="190" t="s">
        <v>245</v>
      </c>
    </row>
    <row r="5" spans="1:19" x14ac:dyDescent="0.25">
      <c r="A5" s="190" t="s">
        <v>246</v>
      </c>
    </row>
    <row r="6" spans="1:19" x14ac:dyDescent="0.25">
      <c r="A6" s="190" t="s">
        <v>3482</v>
      </c>
    </row>
    <row r="7" spans="1:19" x14ac:dyDescent="0.25">
      <c r="A7" s="190" t="s">
        <v>248</v>
      </c>
    </row>
    <row r="8" spans="1:19" x14ac:dyDescent="0.25">
      <c r="A8" s="190" t="s">
        <v>249</v>
      </c>
    </row>
    <row r="9" spans="1:19" x14ac:dyDescent="0.25">
      <c r="A9" s="190" t="s">
        <v>248</v>
      </c>
    </row>
    <row r="10" spans="1:19" x14ac:dyDescent="0.25">
      <c r="A10" s="190" t="s">
        <v>250</v>
      </c>
      <c r="B10" s="190" t="s">
        <v>251</v>
      </c>
      <c r="C10" s="190" t="s">
        <v>252</v>
      </c>
      <c r="D10" s="190" t="s">
        <v>253</v>
      </c>
      <c r="E10" s="190" t="s">
        <v>254</v>
      </c>
      <c r="F10" s="190" t="s">
        <v>255</v>
      </c>
      <c r="G10" s="190" t="s">
        <v>256</v>
      </c>
      <c r="H10" s="190" t="s">
        <v>257</v>
      </c>
      <c r="I10" s="190" t="s">
        <v>258</v>
      </c>
      <c r="J10" s="190" t="s">
        <v>259</v>
      </c>
      <c r="K10" s="190" t="s">
        <v>260</v>
      </c>
      <c r="L10" s="190" t="s">
        <v>261</v>
      </c>
      <c r="M10" s="190" t="s">
        <v>262</v>
      </c>
      <c r="N10" s="190" t="s">
        <v>263</v>
      </c>
      <c r="O10" s="190" t="s">
        <v>93</v>
      </c>
      <c r="P10" s="190" t="s">
        <v>264</v>
      </c>
      <c r="Q10" s="190" t="s">
        <v>265</v>
      </c>
      <c r="R10" s="190" t="s">
        <v>266</v>
      </c>
      <c r="S10" s="190" t="s">
        <v>267</v>
      </c>
    </row>
    <row r="11" spans="1:19" x14ac:dyDescent="0.25">
      <c r="A11" s="190" t="s">
        <v>1665</v>
      </c>
      <c r="B11" s="190" t="s">
        <v>1666</v>
      </c>
      <c r="C11" s="191">
        <v>4318.6499999999996</v>
      </c>
      <c r="D11" s="190" t="s">
        <v>270</v>
      </c>
      <c r="E11" s="190" t="s">
        <v>271</v>
      </c>
      <c r="F11" s="190" t="s">
        <v>272</v>
      </c>
      <c r="G11" s="190" t="s">
        <v>273</v>
      </c>
      <c r="H11" s="190" t="s">
        <v>274</v>
      </c>
      <c r="I11" s="190" t="s">
        <v>271</v>
      </c>
      <c r="J11" s="190" t="s">
        <v>271</v>
      </c>
      <c r="K11" s="190" t="s">
        <v>275</v>
      </c>
      <c r="L11" s="190" t="s">
        <v>276</v>
      </c>
      <c r="M11" s="190" t="s">
        <v>277</v>
      </c>
      <c r="N11" s="190" t="s">
        <v>278</v>
      </c>
      <c r="O11" s="190" t="s">
        <v>59</v>
      </c>
      <c r="P11" s="190" t="s">
        <v>271</v>
      </c>
      <c r="Q11" s="190" t="s">
        <v>271</v>
      </c>
      <c r="R11" s="190" t="s">
        <v>279</v>
      </c>
      <c r="S11" s="191">
        <v>4113</v>
      </c>
    </row>
    <row r="12" spans="1:19" x14ac:dyDescent="0.25">
      <c r="A12" s="190" t="s">
        <v>1667</v>
      </c>
      <c r="B12" s="190" t="s">
        <v>1666</v>
      </c>
      <c r="C12" s="191">
        <v>35421.279999999999</v>
      </c>
      <c r="D12" s="190" t="s">
        <v>270</v>
      </c>
      <c r="E12" s="190" t="s">
        <v>271</v>
      </c>
      <c r="F12" s="190" t="s">
        <v>272</v>
      </c>
      <c r="G12" s="190" t="s">
        <v>273</v>
      </c>
      <c r="H12" s="190" t="s">
        <v>274</v>
      </c>
      <c r="I12" s="190" t="s">
        <v>271</v>
      </c>
      <c r="J12" s="190" t="s">
        <v>271</v>
      </c>
      <c r="K12" s="190" t="s">
        <v>275</v>
      </c>
      <c r="L12" s="190" t="s">
        <v>276</v>
      </c>
      <c r="M12" s="190" t="s">
        <v>277</v>
      </c>
      <c r="N12" s="190" t="s">
        <v>278</v>
      </c>
      <c r="O12" s="190" t="s">
        <v>59</v>
      </c>
      <c r="P12" s="190" t="s">
        <v>271</v>
      </c>
      <c r="Q12" s="190" t="s">
        <v>271</v>
      </c>
      <c r="R12" s="190" t="s">
        <v>279</v>
      </c>
      <c r="S12" s="191">
        <v>33734.550000000003</v>
      </c>
    </row>
    <row r="13" spans="1:19" x14ac:dyDescent="0.25">
      <c r="A13" s="190" t="s">
        <v>1668</v>
      </c>
      <c r="B13" s="190" t="s">
        <v>1669</v>
      </c>
      <c r="C13" s="191">
        <v>3403.23</v>
      </c>
      <c r="D13" s="190" t="s">
        <v>270</v>
      </c>
      <c r="E13" s="190" t="s">
        <v>271</v>
      </c>
      <c r="F13" s="190" t="s">
        <v>272</v>
      </c>
      <c r="G13" s="190" t="s">
        <v>273</v>
      </c>
      <c r="H13" s="190" t="s">
        <v>274</v>
      </c>
      <c r="I13" s="190" t="s">
        <v>271</v>
      </c>
      <c r="J13" s="190" t="s">
        <v>271</v>
      </c>
      <c r="K13" s="190" t="s">
        <v>275</v>
      </c>
      <c r="L13" s="190" t="s">
        <v>276</v>
      </c>
      <c r="M13" s="190" t="s">
        <v>277</v>
      </c>
      <c r="N13" s="190" t="s">
        <v>278</v>
      </c>
      <c r="O13" s="190" t="s">
        <v>59</v>
      </c>
      <c r="P13" s="190" t="s">
        <v>271</v>
      </c>
      <c r="Q13" s="190" t="s">
        <v>271</v>
      </c>
      <c r="R13" s="190" t="s">
        <v>279</v>
      </c>
      <c r="S13" s="191">
        <v>3241.17</v>
      </c>
    </row>
    <row r="14" spans="1:19" x14ac:dyDescent="0.25">
      <c r="A14" s="190" t="s">
        <v>1670</v>
      </c>
      <c r="B14" s="190" t="s">
        <v>1669</v>
      </c>
      <c r="C14" s="191">
        <v>12850.26</v>
      </c>
      <c r="D14" s="190" t="s">
        <v>270</v>
      </c>
      <c r="E14" s="190" t="s">
        <v>271</v>
      </c>
      <c r="F14" s="190" t="s">
        <v>272</v>
      </c>
      <c r="G14" s="190" t="s">
        <v>273</v>
      </c>
      <c r="H14" s="190" t="s">
        <v>274</v>
      </c>
      <c r="I14" s="190" t="s">
        <v>271</v>
      </c>
      <c r="J14" s="190" t="s">
        <v>271</v>
      </c>
      <c r="K14" s="190" t="s">
        <v>275</v>
      </c>
      <c r="L14" s="190" t="s">
        <v>276</v>
      </c>
      <c r="M14" s="190" t="s">
        <v>277</v>
      </c>
      <c r="N14" s="190" t="s">
        <v>278</v>
      </c>
      <c r="O14" s="190" t="s">
        <v>59</v>
      </c>
      <c r="P14" s="190" t="s">
        <v>271</v>
      </c>
      <c r="Q14" s="190" t="s">
        <v>271</v>
      </c>
      <c r="R14" s="190" t="s">
        <v>279</v>
      </c>
      <c r="S14" s="191">
        <v>12238.34</v>
      </c>
    </row>
    <row r="15" spans="1:19" x14ac:dyDescent="0.25">
      <c r="A15" s="190" t="s">
        <v>1671</v>
      </c>
      <c r="B15" s="190" t="s">
        <v>1672</v>
      </c>
      <c r="C15" s="191">
        <v>4394</v>
      </c>
      <c r="D15" s="190" t="s">
        <v>270</v>
      </c>
      <c r="E15" s="190" t="s">
        <v>271</v>
      </c>
      <c r="F15" s="190" t="s">
        <v>272</v>
      </c>
      <c r="G15" s="190" t="s">
        <v>1673</v>
      </c>
      <c r="H15" s="190" t="s">
        <v>274</v>
      </c>
      <c r="I15" s="190" t="s">
        <v>271</v>
      </c>
      <c r="J15" s="190" t="s">
        <v>271</v>
      </c>
      <c r="K15" s="190" t="s">
        <v>275</v>
      </c>
      <c r="L15" s="190" t="s">
        <v>276</v>
      </c>
      <c r="M15" s="190" t="s">
        <v>277</v>
      </c>
      <c r="N15" s="190" t="s">
        <v>278</v>
      </c>
      <c r="O15" s="190" t="s">
        <v>59</v>
      </c>
      <c r="P15" s="190" t="s">
        <v>271</v>
      </c>
      <c r="Q15" s="190" t="s">
        <v>271</v>
      </c>
      <c r="R15" s="190" t="s">
        <v>279</v>
      </c>
      <c r="S15" s="191">
        <v>625.29999999999995</v>
      </c>
    </row>
    <row r="16" spans="1:19" x14ac:dyDescent="0.25">
      <c r="A16" s="190" t="s">
        <v>1671</v>
      </c>
      <c r="B16" s="190" t="s">
        <v>1672</v>
      </c>
      <c r="C16" s="191">
        <v>4394</v>
      </c>
      <c r="D16" s="190" t="s">
        <v>270</v>
      </c>
      <c r="E16" s="190" t="s">
        <v>271</v>
      </c>
      <c r="F16" s="190" t="s">
        <v>272</v>
      </c>
      <c r="G16" s="190" t="s">
        <v>1674</v>
      </c>
      <c r="H16" s="190" t="s">
        <v>274</v>
      </c>
      <c r="I16" s="190" t="s">
        <v>271</v>
      </c>
      <c r="J16" s="190" t="s">
        <v>271</v>
      </c>
      <c r="K16" s="190" t="s">
        <v>275</v>
      </c>
      <c r="L16" s="190" t="s">
        <v>276</v>
      </c>
      <c r="M16" s="190" t="s">
        <v>277</v>
      </c>
      <c r="N16" s="190" t="s">
        <v>278</v>
      </c>
      <c r="O16" s="190" t="s">
        <v>59</v>
      </c>
      <c r="P16" s="190" t="s">
        <v>271</v>
      </c>
      <c r="Q16" s="190" t="s">
        <v>271</v>
      </c>
      <c r="R16" s="190" t="s">
        <v>279</v>
      </c>
      <c r="S16" s="191">
        <v>1250.5999999999999</v>
      </c>
    </row>
    <row r="17" spans="1:19" x14ac:dyDescent="0.25">
      <c r="A17" s="190" t="s">
        <v>1671</v>
      </c>
      <c r="B17" s="190" t="s">
        <v>1672</v>
      </c>
      <c r="C17" s="191">
        <v>4394</v>
      </c>
      <c r="D17" s="190" t="s">
        <v>270</v>
      </c>
      <c r="E17" s="190" t="s">
        <v>271</v>
      </c>
      <c r="F17" s="190" t="s">
        <v>272</v>
      </c>
      <c r="G17" s="190" t="s">
        <v>1675</v>
      </c>
      <c r="H17" s="190" t="s">
        <v>274</v>
      </c>
      <c r="I17" s="190" t="s">
        <v>271</v>
      </c>
      <c r="J17" s="190" t="s">
        <v>271</v>
      </c>
      <c r="K17" s="190" t="s">
        <v>275</v>
      </c>
      <c r="L17" s="190" t="s">
        <v>276</v>
      </c>
      <c r="M17" s="190" t="s">
        <v>277</v>
      </c>
      <c r="N17" s="190" t="s">
        <v>278</v>
      </c>
      <c r="O17" s="190" t="s">
        <v>59</v>
      </c>
      <c r="P17" s="190" t="s">
        <v>271</v>
      </c>
      <c r="Q17" s="190" t="s">
        <v>271</v>
      </c>
      <c r="R17" s="190" t="s">
        <v>279</v>
      </c>
      <c r="S17" s="191">
        <v>1683.55</v>
      </c>
    </row>
    <row r="18" spans="1:19" x14ac:dyDescent="0.25">
      <c r="A18" s="190" t="s">
        <v>1671</v>
      </c>
      <c r="B18" s="190" t="s">
        <v>1672</v>
      </c>
      <c r="C18" s="191">
        <v>4394</v>
      </c>
      <c r="D18" s="190" t="s">
        <v>270</v>
      </c>
      <c r="E18" s="190" t="s">
        <v>271</v>
      </c>
      <c r="F18" s="190" t="s">
        <v>272</v>
      </c>
      <c r="G18" s="190" t="s">
        <v>1676</v>
      </c>
      <c r="H18" s="190" t="s">
        <v>274</v>
      </c>
      <c r="I18" s="190" t="s">
        <v>271</v>
      </c>
      <c r="J18" s="190" t="s">
        <v>271</v>
      </c>
      <c r="K18" s="190" t="s">
        <v>275</v>
      </c>
      <c r="L18" s="190" t="s">
        <v>276</v>
      </c>
      <c r="M18" s="190" t="s">
        <v>277</v>
      </c>
      <c r="N18" s="190" t="s">
        <v>278</v>
      </c>
      <c r="O18" s="190" t="s">
        <v>59</v>
      </c>
      <c r="P18" s="190" t="s">
        <v>271</v>
      </c>
      <c r="Q18" s="190" t="s">
        <v>271</v>
      </c>
      <c r="R18" s="190" t="s">
        <v>279</v>
      </c>
      <c r="S18" s="191">
        <v>625.29999999999995</v>
      </c>
    </row>
    <row r="19" spans="1:19" x14ac:dyDescent="0.25">
      <c r="A19" s="190" t="s">
        <v>1677</v>
      </c>
      <c r="B19" s="190" t="s">
        <v>1672</v>
      </c>
      <c r="C19" s="191">
        <v>4730.5200000000004</v>
      </c>
      <c r="D19" s="190" t="s">
        <v>270</v>
      </c>
      <c r="E19" s="190" t="s">
        <v>271</v>
      </c>
      <c r="F19" s="190" t="s">
        <v>272</v>
      </c>
      <c r="G19" s="190" t="s">
        <v>273</v>
      </c>
      <c r="H19" s="190" t="s">
        <v>274</v>
      </c>
      <c r="I19" s="190" t="s">
        <v>271</v>
      </c>
      <c r="J19" s="190" t="s">
        <v>271</v>
      </c>
      <c r="K19" s="190" t="s">
        <v>275</v>
      </c>
      <c r="L19" s="190" t="s">
        <v>276</v>
      </c>
      <c r="M19" s="190" t="s">
        <v>277</v>
      </c>
      <c r="N19" s="190" t="s">
        <v>278</v>
      </c>
      <c r="O19" s="190" t="s">
        <v>59</v>
      </c>
      <c r="P19" s="190" t="s">
        <v>271</v>
      </c>
      <c r="Q19" s="190" t="s">
        <v>271</v>
      </c>
      <c r="R19" s="190" t="s">
        <v>279</v>
      </c>
      <c r="S19" s="191">
        <v>4505.26</v>
      </c>
    </row>
    <row r="20" spans="1:19" x14ac:dyDescent="0.25">
      <c r="A20" s="190" t="s">
        <v>1678</v>
      </c>
      <c r="B20" s="190" t="s">
        <v>1672</v>
      </c>
      <c r="C20" s="191">
        <v>11008.82</v>
      </c>
      <c r="D20" s="190" t="s">
        <v>270</v>
      </c>
      <c r="E20" s="190" t="s">
        <v>271</v>
      </c>
      <c r="F20" s="190" t="s">
        <v>272</v>
      </c>
      <c r="G20" s="190" t="s">
        <v>273</v>
      </c>
      <c r="H20" s="190" t="s">
        <v>274</v>
      </c>
      <c r="I20" s="190" t="s">
        <v>271</v>
      </c>
      <c r="J20" s="190" t="s">
        <v>271</v>
      </c>
      <c r="K20" s="190" t="s">
        <v>275</v>
      </c>
      <c r="L20" s="190" t="s">
        <v>276</v>
      </c>
      <c r="M20" s="190" t="s">
        <v>277</v>
      </c>
      <c r="N20" s="190" t="s">
        <v>278</v>
      </c>
      <c r="O20" s="190" t="s">
        <v>59</v>
      </c>
      <c r="P20" s="190" t="s">
        <v>271</v>
      </c>
      <c r="Q20" s="190" t="s">
        <v>271</v>
      </c>
      <c r="R20" s="190" t="s">
        <v>279</v>
      </c>
      <c r="S20" s="191">
        <v>10484.59</v>
      </c>
    </row>
    <row r="21" spans="1:19" x14ac:dyDescent="0.25">
      <c r="A21" s="190" t="s">
        <v>1679</v>
      </c>
      <c r="B21" s="190" t="s">
        <v>1680</v>
      </c>
      <c r="C21" s="191">
        <v>3427.31</v>
      </c>
      <c r="D21" s="190" t="s">
        <v>270</v>
      </c>
      <c r="E21" s="190" t="s">
        <v>271</v>
      </c>
      <c r="F21" s="190" t="s">
        <v>272</v>
      </c>
      <c r="G21" s="190" t="s">
        <v>273</v>
      </c>
      <c r="H21" s="190" t="s">
        <v>274</v>
      </c>
      <c r="I21" s="190" t="s">
        <v>271</v>
      </c>
      <c r="J21" s="190" t="s">
        <v>271</v>
      </c>
      <c r="K21" s="190" t="s">
        <v>275</v>
      </c>
      <c r="L21" s="190" t="s">
        <v>276</v>
      </c>
      <c r="M21" s="190" t="s">
        <v>277</v>
      </c>
      <c r="N21" s="190" t="s">
        <v>278</v>
      </c>
      <c r="O21" s="190" t="s">
        <v>59</v>
      </c>
      <c r="P21" s="190" t="s">
        <v>271</v>
      </c>
      <c r="Q21" s="190" t="s">
        <v>271</v>
      </c>
      <c r="R21" s="190" t="s">
        <v>279</v>
      </c>
      <c r="S21" s="191">
        <v>3264.1</v>
      </c>
    </row>
    <row r="22" spans="1:19" x14ac:dyDescent="0.25">
      <c r="A22" s="190" t="s">
        <v>1681</v>
      </c>
      <c r="B22" s="190" t="s">
        <v>1680</v>
      </c>
      <c r="C22" s="191">
        <v>14443.88</v>
      </c>
      <c r="D22" s="190" t="s">
        <v>270</v>
      </c>
      <c r="E22" s="190" t="s">
        <v>271</v>
      </c>
      <c r="F22" s="190" t="s">
        <v>272</v>
      </c>
      <c r="G22" s="190" t="s">
        <v>273</v>
      </c>
      <c r="H22" s="190" t="s">
        <v>274</v>
      </c>
      <c r="I22" s="190" t="s">
        <v>271</v>
      </c>
      <c r="J22" s="190" t="s">
        <v>271</v>
      </c>
      <c r="K22" s="190" t="s">
        <v>275</v>
      </c>
      <c r="L22" s="190" t="s">
        <v>276</v>
      </c>
      <c r="M22" s="190" t="s">
        <v>277</v>
      </c>
      <c r="N22" s="190" t="s">
        <v>278</v>
      </c>
      <c r="O22" s="190" t="s">
        <v>59</v>
      </c>
      <c r="P22" s="190" t="s">
        <v>271</v>
      </c>
      <c r="Q22" s="190" t="s">
        <v>271</v>
      </c>
      <c r="R22" s="190" t="s">
        <v>279</v>
      </c>
      <c r="S22" s="191">
        <v>13756.08</v>
      </c>
    </row>
    <row r="23" spans="1:19" x14ac:dyDescent="0.25">
      <c r="A23" s="190" t="s">
        <v>1682</v>
      </c>
      <c r="B23" s="190" t="s">
        <v>1683</v>
      </c>
      <c r="C23" s="191">
        <v>1006.74</v>
      </c>
      <c r="D23" s="190" t="s">
        <v>270</v>
      </c>
      <c r="E23" s="190" t="s">
        <v>271</v>
      </c>
      <c r="F23" s="190" t="s">
        <v>272</v>
      </c>
      <c r="G23" s="190" t="s">
        <v>273</v>
      </c>
      <c r="H23" s="190" t="s">
        <v>274</v>
      </c>
      <c r="I23" s="190" t="s">
        <v>271</v>
      </c>
      <c r="J23" s="190" t="s">
        <v>271</v>
      </c>
      <c r="K23" s="190" t="s">
        <v>275</v>
      </c>
      <c r="L23" s="190" t="s">
        <v>276</v>
      </c>
      <c r="M23" s="190" t="s">
        <v>277</v>
      </c>
      <c r="N23" s="190" t="s">
        <v>278</v>
      </c>
      <c r="O23" s="190" t="s">
        <v>59</v>
      </c>
      <c r="P23" s="190" t="s">
        <v>271</v>
      </c>
      <c r="Q23" s="190" t="s">
        <v>271</v>
      </c>
      <c r="R23" s="190" t="s">
        <v>279</v>
      </c>
      <c r="S23" s="191">
        <v>958.8</v>
      </c>
    </row>
    <row r="24" spans="1:19" x14ac:dyDescent="0.25">
      <c r="A24" s="190" t="s">
        <v>1684</v>
      </c>
      <c r="B24" s="190" t="s">
        <v>1683</v>
      </c>
      <c r="C24" s="191">
        <v>17513.22</v>
      </c>
      <c r="D24" s="190" t="s">
        <v>270</v>
      </c>
      <c r="E24" s="190" t="s">
        <v>271</v>
      </c>
      <c r="F24" s="190" t="s">
        <v>272</v>
      </c>
      <c r="G24" s="190" t="s">
        <v>273</v>
      </c>
      <c r="H24" s="190" t="s">
        <v>274</v>
      </c>
      <c r="I24" s="190" t="s">
        <v>271</v>
      </c>
      <c r="J24" s="190" t="s">
        <v>271</v>
      </c>
      <c r="K24" s="190" t="s">
        <v>275</v>
      </c>
      <c r="L24" s="190" t="s">
        <v>276</v>
      </c>
      <c r="M24" s="190" t="s">
        <v>277</v>
      </c>
      <c r="N24" s="190" t="s">
        <v>278</v>
      </c>
      <c r="O24" s="190" t="s">
        <v>59</v>
      </c>
      <c r="P24" s="190" t="s">
        <v>271</v>
      </c>
      <c r="Q24" s="190" t="s">
        <v>271</v>
      </c>
      <c r="R24" s="190" t="s">
        <v>279</v>
      </c>
      <c r="S24" s="191">
        <v>16679.259999999998</v>
      </c>
    </row>
    <row r="25" spans="1:19" x14ac:dyDescent="0.25">
      <c r="A25" s="190" t="s">
        <v>1685</v>
      </c>
      <c r="B25" s="190" t="s">
        <v>1686</v>
      </c>
      <c r="C25" s="191">
        <v>1006.74</v>
      </c>
      <c r="D25" s="190" t="s">
        <v>270</v>
      </c>
      <c r="E25" s="190" t="s">
        <v>271</v>
      </c>
      <c r="F25" s="190" t="s">
        <v>272</v>
      </c>
      <c r="G25" s="190" t="s">
        <v>273</v>
      </c>
      <c r="H25" s="190" t="s">
        <v>274</v>
      </c>
      <c r="I25" s="190" t="s">
        <v>271</v>
      </c>
      <c r="J25" s="190" t="s">
        <v>271</v>
      </c>
      <c r="K25" s="190" t="s">
        <v>275</v>
      </c>
      <c r="L25" s="190" t="s">
        <v>276</v>
      </c>
      <c r="M25" s="190" t="s">
        <v>277</v>
      </c>
      <c r="N25" s="190" t="s">
        <v>278</v>
      </c>
      <c r="O25" s="190" t="s">
        <v>59</v>
      </c>
      <c r="P25" s="190" t="s">
        <v>271</v>
      </c>
      <c r="Q25" s="190" t="s">
        <v>271</v>
      </c>
      <c r="R25" s="190" t="s">
        <v>279</v>
      </c>
      <c r="S25" s="191">
        <v>958.8</v>
      </c>
    </row>
    <row r="26" spans="1:19" x14ac:dyDescent="0.25">
      <c r="A26" s="190" t="s">
        <v>1687</v>
      </c>
      <c r="B26" s="190" t="s">
        <v>1686</v>
      </c>
      <c r="C26" s="191">
        <v>14433.56</v>
      </c>
      <c r="D26" s="190" t="s">
        <v>270</v>
      </c>
      <c r="E26" s="190" t="s">
        <v>271</v>
      </c>
      <c r="F26" s="190" t="s">
        <v>272</v>
      </c>
      <c r="G26" s="190" t="s">
        <v>273</v>
      </c>
      <c r="H26" s="190" t="s">
        <v>274</v>
      </c>
      <c r="I26" s="190" t="s">
        <v>271</v>
      </c>
      <c r="J26" s="190" t="s">
        <v>271</v>
      </c>
      <c r="K26" s="190" t="s">
        <v>275</v>
      </c>
      <c r="L26" s="190" t="s">
        <v>276</v>
      </c>
      <c r="M26" s="190" t="s">
        <v>277</v>
      </c>
      <c r="N26" s="190" t="s">
        <v>278</v>
      </c>
      <c r="O26" s="190" t="s">
        <v>59</v>
      </c>
      <c r="P26" s="190" t="s">
        <v>271</v>
      </c>
      <c r="Q26" s="190" t="s">
        <v>271</v>
      </c>
      <c r="R26" s="190" t="s">
        <v>279</v>
      </c>
      <c r="S26" s="191">
        <v>13246.01</v>
      </c>
    </row>
    <row r="27" spans="1:19" x14ac:dyDescent="0.25">
      <c r="A27" s="190" t="s">
        <v>1688</v>
      </c>
      <c r="B27" s="190" t="s">
        <v>1689</v>
      </c>
      <c r="C27" s="191">
        <v>1006.74</v>
      </c>
      <c r="D27" s="190" t="s">
        <v>270</v>
      </c>
      <c r="E27" s="190" t="s">
        <v>271</v>
      </c>
      <c r="F27" s="190" t="s">
        <v>272</v>
      </c>
      <c r="G27" s="190" t="s">
        <v>273</v>
      </c>
      <c r="H27" s="190" t="s">
        <v>274</v>
      </c>
      <c r="I27" s="190" t="s">
        <v>271</v>
      </c>
      <c r="J27" s="190" t="s">
        <v>271</v>
      </c>
      <c r="K27" s="190" t="s">
        <v>275</v>
      </c>
      <c r="L27" s="190" t="s">
        <v>276</v>
      </c>
      <c r="M27" s="190" t="s">
        <v>277</v>
      </c>
      <c r="N27" s="190" t="s">
        <v>278</v>
      </c>
      <c r="O27" s="190" t="s">
        <v>59</v>
      </c>
      <c r="P27" s="190" t="s">
        <v>271</v>
      </c>
      <c r="Q27" s="190" t="s">
        <v>271</v>
      </c>
      <c r="R27" s="190" t="s">
        <v>279</v>
      </c>
      <c r="S27" s="191">
        <v>958.8</v>
      </c>
    </row>
    <row r="28" spans="1:19" x14ac:dyDescent="0.25">
      <c r="A28" s="190" t="s">
        <v>1690</v>
      </c>
      <c r="B28" s="190" t="s">
        <v>1689</v>
      </c>
      <c r="C28" s="191">
        <v>15468.52</v>
      </c>
      <c r="D28" s="190" t="s">
        <v>270</v>
      </c>
      <c r="E28" s="190" t="s">
        <v>271</v>
      </c>
      <c r="F28" s="190" t="s">
        <v>272</v>
      </c>
      <c r="G28" s="190" t="s">
        <v>273</v>
      </c>
      <c r="H28" s="190" t="s">
        <v>274</v>
      </c>
      <c r="I28" s="190" t="s">
        <v>271</v>
      </c>
      <c r="J28" s="190" t="s">
        <v>271</v>
      </c>
      <c r="K28" s="190" t="s">
        <v>275</v>
      </c>
      <c r="L28" s="190" t="s">
        <v>276</v>
      </c>
      <c r="M28" s="190" t="s">
        <v>277</v>
      </c>
      <c r="N28" s="190" t="s">
        <v>278</v>
      </c>
      <c r="O28" s="190" t="s">
        <v>59</v>
      </c>
      <c r="P28" s="190" t="s">
        <v>271</v>
      </c>
      <c r="Q28" s="190" t="s">
        <v>271</v>
      </c>
      <c r="R28" s="190" t="s">
        <v>279</v>
      </c>
      <c r="S28" s="191">
        <v>11605.38</v>
      </c>
    </row>
    <row r="29" spans="1:19" x14ac:dyDescent="0.25">
      <c r="A29" s="190" t="s">
        <v>1691</v>
      </c>
      <c r="B29" s="190" t="s">
        <v>1692</v>
      </c>
      <c r="C29" s="191">
        <v>5571.38</v>
      </c>
      <c r="D29" s="190" t="s">
        <v>270</v>
      </c>
      <c r="E29" s="190" t="s">
        <v>271</v>
      </c>
      <c r="F29" s="190" t="s">
        <v>272</v>
      </c>
      <c r="G29" s="190" t="s">
        <v>273</v>
      </c>
      <c r="H29" s="190" t="s">
        <v>274</v>
      </c>
      <c r="I29" s="190" t="s">
        <v>271</v>
      </c>
      <c r="J29" s="190" t="s">
        <v>271</v>
      </c>
      <c r="K29" s="190" t="s">
        <v>275</v>
      </c>
      <c r="L29" s="190" t="s">
        <v>276</v>
      </c>
      <c r="M29" s="190" t="s">
        <v>277</v>
      </c>
      <c r="N29" s="190" t="s">
        <v>278</v>
      </c>
      <c r="O29" s="190" t="s">
        <v>59</v>
      </c>
      <c r="P29" s="190" t="s">
        <v>271</v>
      </c>
      <c r="Q29" s="190" t="s">
        <v>271</v>
      </c>
      <c r="R29" s="190" t="s">
        <v>279</v>
      </c>
      <c r="S29" s="191">
        <v>5306.08</v>
      </c>
    </row>
    <row r="30" spans="1:19" x14ac:dyDescent="0.25">
      <c r="A30" s="190" t="s">
        <v>1693</v>
      </c>
      <c r="B30" s="190" t="s">
        <v>1692</v>
      </c>
      <c r="C30" s="191">
        <v>27358.400000000001</v>
      </c>
      <c r="D30" s="190" t="s">
        <v>270</v>
      </c>
      <c r="E30" s="190" t="s">
        <v>271</v>
      </c>
      <c r="F30" s="190" t="s">
        <v>272</v>
      </c>
      <c r="G30" s="190" t="s">
        <v>273</v>
      </c>
      <c r="H30" s="190" t="s">
        <v>274</v>
      </c>
      <c r="I30" s="190" t="s">
        <v>271</v>
      </c>
      <c r="J30" s="190" t="s">
        <v>271</v>
      </c>
      <c r="K30" s="190" t="s">
        <v>275</v>
      </c>
      <c r="L30" s="190" t="s">
        <v>276</v>
      </c>
      <c r="M30" s="190" t="s">
        <v>277</v>
      </c>
      <c r="N30" s="190" t="s">
        <v>278</v>
      </c>
      <c r="O30" s="190" t="s">
        <v>59</v>
      </c>
      <c r="P30" s="190" t="s">
        <v>271</v>
      </c>
      <c r="Q30" s="190" t="s">
        <v>271</v>
      </c>
      <c r="R30" s="190" t="s">
        <v>279</v>
      </c>
      <c r="S30" s="191">
        <v>25392.19</v>
      </c>
    </row>
    <row r="31" spans="1:19" x14ac:dyDescent="0.25">
      <c r="A31" s="190" t="s">
        <v>1694</v>
      </c>
      <c r="B31" s="190" t="s">
        <v>1695</v>
      </c>
      <c r="C31" s="191">
        <v>6390.78</v>
      </c>
      <c r="D31" s="190" t="s">
        <v>270</v>
      </c>
      <c r="E31" s="190" t="s">
        <v>271</v>
      </c>
      <c r="F31" s="190" t="s">
        <v>272</v>
      </c>
      <c r="G31" s="190" t="s">
        <v>273</v>
      </c>
      <c r="H31" s="190" t="s">
        <v>274</v>
      </c>
      <c r="I31" s="190" t="s">
        <v>271</v>
      </c>
      <c r="J31" s="190" t="s">
        <v>271</v>
      </c>
      <c r="K31" s="190" t="s">
        <v>275</v>
      </c>
      <c r="L31" s="190" t="s">
        <v>276</v>
      </c>
      <c r="M31" s="190" t="s">
        <v>277</v>
      </c>
      <c r="N31" s="190" t="s">
        <v>278</v>
      </c>
      <c r="O31" s="190" t="s">
        <v>59</v>
      </c>
      <c r="P31" s="190" t="s">
        <v>271</v>
      </c>
      <c r="Q31" s="190" t="s">
        <v>271</v>
      </c>
      <c r="R31" s="190" t="s">
        <v>279</v>
      </c>
      <c r="S31" s="191">
        <v>6086.46</v>
      </c>
    </row>
    <row r="32" spans="1:19" x14ac:dyDescent="0.25">
      <c r="A32" s="190" t="s">
        <v>1696</v>
      </c>
      <c r="B32" s="190" t="s">
        <v>1695</v>
      </c>
      <c r="C32" s="191">
        <v>13953.97</v>
      </c>
      <c r="D32" s="190" t="s">
        <v>270</v>
      </c>
      <c r="E32" s="190" t="s">
        <v>271</v>
      </c>
      <c r="F32" s="190" t="s">
        <v>272</v>
      </c>
      <c r="G32" s="190" t="s">
        <v>273</v>
      </c>
      <c r="H32" s="190" t="s">
        <v>274</v>
      </c>
      <c r="I32" s="190" t="s">
        <v>271</v>
      </c>
      <c r="J32" s="190" t="s">
        <v>271</v>
      </c>
      <c r="K32" s="190" t="s">
        <v>275</v>
      </c>
      <c r="L32" s="190" t="s">
        <v>276</v>
      </c>
      <c r="M32" s="190" t="s">
        <v>277</v>
      </c>
      <c r="N32" s="190" t="s">
        <v>278</v>
      </c>
      <c r="O32" s="190" t="s">
        <v>59</v>
      </c>
      <c r="P32" s="190" t="s">
        <v>271</v>
      </c>
      <c r="Q32" s="190" t="s">
        <v>271</v>
      </c>
      <c r="R32" s="190" t="s">
        <v>279</v>
      </c>
      <c r="S32" s="191">
        <v>11922.27</v>
      </c>
    </row>
    <row r="33" spans="1:19" x14ac:dyDescent="0.25">
      <c r="A33" s="190" t="s">
        <v>1697</v>
      </c>
      <c r="B33" s="190" t="s">
        <v>1698</v>
      </c>
      <c r="C33" s="191">
        <v>6222.99</v>
      </c>
      <c r="D33" s="190" t="s">
        <v>270</v>
      </c>
      <c r="E33" s="190" t="s">
        <v>271</v>
      </c>
      <c r="F33" s="190" t="s">
        <v>272</v>
      </c>
      <c r="G33" s="190" t="s">
        <v>273</v>
      </c>
      <c r="H33" s="190" t="s">
        <v>274</v>
      </c>
      <c r="I33" s="190" t="s">
        <v>271</v>
      </c>
      <c r="J33" s="190" t="s">
        <v>271</v>
      </c>
      <c r="K33" s="190" t="s">
        <v>275</v>
      </c>
      <c r="L33" s="190" t="s">
        <v>276</v>
      </c>
      <c r="M33" s="190" t="s">
        <v>277</v>
      </c>
      <c r="N33" s="190" t="s">
        <v>278</v>
      </c>
      <c r="O33" s="190" t="s">
        <v>59</v>
      </c>
      <c r="P33" s="190" t="s">
        <v>271</v>
      </c>
      <c r="Q33" s="190" t="s">
        <v>271</v>
      </c>
      <c r="R33" s="190" t="s">
        <v>279</v>
      </c>
      <c r="S33" s="191">
        <v>5926.66</v>
      </c>
    </row>
    <row r="34" spans="1:19" x14ac:dyDescent="0.25">
      <c r="A34" s="190" t="s">
        <v>1699</v>
      </c>
      <c r="B34" s="190" t="s">
        <v>1698</v>
      </c>
      <c r="C34" s="191">
        <v>13689.87</v>
      </c>
      <c r="D34" s="190" t="s">
        <v>270</v>
      </c>
      <c r="E34" s="190" t="s">
        <v>271</v>
      </c>
      <c r="F34" s="190" t="s">
        <v>272</v>
      </c>
      <c r="G34" s="190" t="s">
        <v>273</v>
      </c>
      <c r="H34" s="190" t="s">
        <v>274</v>
      </c>
      <c r="I34" s="190" t="s">
        <v>271</v>
      </c>
      <c r="J34" s="190" t="s">
        <v>271</v>
      </c>
      <c r="K34" s="190" t="s">
        <v>275</v>
      </c>
      <c r="L34" s="190" t="s">
        <v>276</v>
      </c>
      <c r="M34" s="190" t="s">
        <v>277</v>
      </c>
      <c r="N34" s="190" t="s">
        <v>278</v>
      </c>
      <c r="O34" s="190" t="s">
        <v>59</v>
      </c>
      <c r="P34" s="190" t="s">
        <v>271</v>
      </c>
      <c r="Q34" s="190" t="s">
        <v>271</v>
      </c>
      <c r="R34" s="190" t="s">
        <v>279</v>
      </c>
      <c r="S34" s="191">
        <v>13037.97</v>
      </c>
    </row>
    <row r="35" spans="1:19" x14ac:dyDescent="0.25">
      <c r="A35" s="190" t="s">
        <v>1700</v>
      </c>
      <c r="B35" s="190" t="s">
        <v>1683</v>
      </c>
      <c r="C35" s="191">
        <v>975.28</v>
      </c>
      <c r="D35" s="190" t="s">
        <v>270</v>
      </c>
      <c r="E35" s="190" t="s">
        <v>271</v>
      </c>
      <c r="F35" s="190" t="s">
        <v>272</v>
      </c>
      <c r="G35" s="190" t="s">
        <v>1701</v>
      </c>
      <c r="H35" s="190" t="s">
        <v>274</v>
      </c>
      <c r="I35" s="190" t="s">
        <v>271</v>
      </c>
      <c r="J35" s="190" t="s">
        <v>271</v>
      </c>
      <c r="K35" s="190" t="s">
        <v>275</v>
      </c>
      <c r="L35" s="190" t="s">
        <v>276</v>
      </c>
      <c r="M35" s="190" t="s">
        <v>277</v>
      </c>
      <c r="N35" s="190" t="s">
        <v>278</v>
      </c>
      <c r="O35" s="190" t="s">
        <v>59</v>
      </c>
      <c r="P35" s="190" t="s">
        <v>271</v>
      </c>
      <c r="Q35" s="190" t="s">
        <v>271</v>
      </c>
      <c r="R35" s="190" t="s">
        <v>279</v>
      </c>
      <c r="S35" s="191">
        <v>928.84</v>
      </c>
    </row>
    <row r="36" spans="1:19" x14ac:dyDescent="0.25">
      <c r="A36" s="190" t="s">
        <v>1702</v>
      </c>
      <c r="B36" s="190" t="s">
        <v>1703</v>
      </c>
      <c r="C36" s="191">
        <v>6222.99</v>
      </c>
      <c r="D36" s="190" t="s">
        <v>270</v>
      </c>
      <c r="E36" s="190" t="s">
        <v>271</v>
      </c>
      <c r="F36" s="190" t="s">
        <v>272</v>
      </c>
      <c r="G36" s="190" t="s">
        <v>273</v>
      </c>
      <c r="H36" s="190" t="s">
        <v>274</v>
      </c>
      <c r="I36" s="190" t="s">
        <v>271</v>
      </c>
      <c r="J36" s="190" t="s">
        <v>271</v>
      </c>
      <c r="K36" s="190" t="s">
        <v>275</v>
      </c>
      <c r="L36" s="190" t="s">
        <v>276</v>
      </c>
      <c r="M36" s="190" t="s">
        <v>277</v>
      </c>
      <c r="N36" s="190" t="s">
        <v>278</v>
      </c>
      <c r="O36" s="190" t="s">
        <v>59</v>
      </c>
      <c r="P36" s="190" t="s">
        <v>271</v>
      </c>
      <c r="Q36" s="190" t="s">
        <v>271</v>
      </c>
      <c r="R36" s="190" t="s">
        <v>279</v>
      </c>
      <c r="S36" s="191">
        <v>5926.66</v>
      </c>
    </row>
    <row r="37" spans="1:19" x14ac:dyDescent="0.25">
      <c r="A37" s="190" t="s">
        <v>1704</v>
      </c>
      <c r="B37" s="190" t="s">
        <v>1703</v>
      </c>
      <c r="C37" s="191">
        <v>14500.08</v>
      </c>
      <c r="D37" s="190" t="s">
        <v>270</v>
      </c>
      <c r="E37" s="190" t="s">
        <v>271</v>
      </c>
      <c r="F37" s="190" t="s">
        <v>272</v>
      </c>
      <c r="G37" s="190" t="s">
        <v>273</v>
      </c>
      <c r="H37" s="190" t="s">
        <v>274</v>
      </c>
      <c r="I37" s="190" t="s">
        <v>271</v>
      </c>
      <c r="J37" s="190" t="s">
        <v>271</v>
      </c>
      <c r="K37" s="190" t="s">
        <v>275</v>
      </c>
      <c r="L37" s="190" t="s">
        <v>276</v>
      </c>
      <c r="M37" s="190" t="s">
        <v>277</v>
      </c>
      <c r="N37" s="190" t="s">
        <v>278</v>
      </c>
      <c r="O37" s="190" t="s">
        <v>59</v>
      </c>
      <c r="P37" s="190" t="s">
        <v>271</v>
      </c>
      <c r="Q37" s="190" t="s">
        <v>271</v>
      </c>
      <c r="R37" s="190" t="s">
        <v>279</v>
      </c>
      <c r="S37" s="191">
        <v>13702.21</v>
      </c>
    </row>
    <row r="38" spans="1:19" x14ac:dyDescent="0.25">
      <c r="A38" s="190" t="s">
        <v>1705</v>
      </c>
      <c r="B38" s="190" t="s">
        <v>1706</v>
      </c>
      <c r="C38" s="191">
        <v>1510.11</v>
      </c>
      <c r="D38" s="190" t="s">
        <v>270</v>
      </c>
      <c r="E38" s="190" t="s">
        <v>271</v>
      </c>
      <c r="F38" s="190" t="s">
        <v>272</v>
      </c>
      <c r="G38" s="190" t="s">
        <v>273</v>
      </c>
      <c r="H38" s="190" t="s">
        <v>274</v>
      </c>
      <c r="I38" s="190" t="s">
        <v>271</v>
      </c>
      <c r="J38" s="190" t="s">
        <v>271</v>
      </c>
      <c r="K38" s="190" t="s">
        <v>275</v>
      </c>
      <c r="L38" s="190" t="s">
        <v>276</v>
      </c>
      <c r="M38" s="190" t="s">
        <v>277</v>
      </c>
      <c r="N38" s="190" t="s">
        <v>278</v>
      </c>
      <c r="O38" s="190" t="s">
        <v>59</v>
      </c>
      <c r="P38" s="190" t="s">
        <v>271</v>
      </c>
      <c r="Q38" s="190" t="s">
        <v>271</v>
      </c>
      <c r="R38" s="190" t="s">
        <v>279</v>
      </c>
      <c r="S38" s="191">
        <v>1438.2</v>
      </c>
    </row>
    <row r="39" spans="1:19" x14ac:dyDescent="0.25">
      <c r="A39" s="190" t="s">
        <v>1707</v>
      </c>
      <c r="B39" s="190" t="s">
        <v>1706</v>
      </c>
      <c r="C39" s="191">
        <v>15171.23</v>
      </c>
      <c r="D39" s="190" t="s">
        <v>270</v>
      </c>
      <c r="E39" s="190" t="s">
        <v>271</v>
      </c>
      <c r="F39" s="190" t="s">
        <v>272</v>
      </c>
      <c r="G39" s="190" t="s">
        <v>273</v>
      </c>
      <c r="H39" s="190" t="s">
        <v>274</v>
      </c>
      <c r="I39" s="190" t="s">
        <v>271</v>
      </c>
      <c r="J39" s="190" t="s">
        <v>271</v>
      </c>
      <c r="K39" s="190" t="s">
        <v>275</v>
      </c>
      <c r="L39" s="190" t="s">
        <v>276</v>
      </c>
      <c r="M39" s="190" t="s">
        <v>277</v>
      </c>
      <c r="N39" s="190" t="s">
        <v>278</v>
      </c>
      <c r="O39" s="190" t="s">
        <v>59</v>
      </c>
      <c r="P39" s="190" t="s">
        <v>271</v>
      </c>
      <c r="Q39" s="190" t="s">
        <v>271</v>
      </c>
      <c r="R39" s="190" t="s">
        <v>279</v>
      </c>
      <c r="S39" s="191">
        <v>10912.42</v>
      </c>
    </row>
    <row r="40" spans="1:19" x14ac:dyDescent="0.25">
      <c r="A40" s="190" t="s">
        <v>1708</v>
      </c>
      <c r="B40" s="190" t="s">
        <v>1709</v>
      </c>
      <c r="C40" s="191">
        <v>1006.74</v>
      </c>
      <c r="D40" s="190" t="s">
        <v>270</v>
      </c>
      <c r="E40" s="190" t="s">
        <v>271</v>
      </c>
      <c r="F40" s="190" t="s">
        <v>272</v>
      </c>
      <c r="G40" s="190" t="s">
        <v>273</v>
      </c>
      <c r="H40" s="190" t="s">
        <v>274</v>
      </c>
      <c r="I40" s="190" t="s">
        <v>271</v>
      </c>
      <c r="J40" s="190" t="s">
        <v>271</v>
      </c>
      <c r="K40" s="190" t="s">
        <v>275</v>
      </c>
      <c r="L40" s="190" t="s">
        <v>276</v>
      </c>
      <c r="M40" s="190" t="s">
        <v>277</v>
      </c>
      <c r="N40" s="190" t="s">
        <v>278</v>
      </c>
      <c r="O40" s="190" t="s">
        <v>59</v>
      </c>
      <c r="P40" s="190" t="s">
        <v>271</v>
      </c>
      <c r="Q40" s="190" t="s">
        <v>271</v>
      </c>
      <c r="R40" s="190" t="s">
        <v>279</v>
      </c>
      <c r="S40" s="191">
        <v>958.8</v>
      </c>
    </row>
    <row r="41" spans="1:19" x14ac:dyDescent="0.25">
      <c r="A41" s="190" t="s">
        <v>1710</v>
      </c>
      <c r="B41" s="190" t="s">
        <v>1709</v>
      </c>
      <c r="C41" s="191">
        <v>15120.24</v>
      </c>
      <c r="D41" s="190" t="s">
        <v>270</v>
      </c>
      <c r="E41" s="190" t="s">
        <v>271</v>
      </c>
      <c r="F41" s="190" t="s">
        <v>272</v>
      </c>
      <c r="G41" s="190" t="s">
        <v>273</v>
      </c>
      <c r="H41" s="190" t="s">
        <v>274</v>
      </c>
      <c r="I41" s="190" t="s">
        <v>271</v>
      </c>
      <c r="J41" s="190" t="s">
        <v>271</v>
      </c>
      <c r="K41" s="190" t="s">
        <v>275</v>
      </c>
      <c r="L41" s="190" t="s">
        <v>276</v>
      </c>
      <c r="M41" s="190" t="s">
        <v>277</v>
      </c>
      <c r="N41" s="190" t="s">
        <v>278</v>
      </c>
      <c r="O41" s="190" t="s">
        <v>59</v>
      </c>
      <c r="P41" s="190" t="s">
        <v>271</v>
      </c>
      <c r="Q41" s="190" t="s">
        <v>271</v>
      </c>
      <c r="R41" s="190" t="s">
        <v>279</v>
      </c>
      <c r="S41" s="191">
        <v>9861.2099999999991</v>
      </c>
    </row>
    <row r="42" spans="1:19" x14ac:dyDescent="0.25">
      <c r="A42" s="190" t="s">
        <v>1711</v>
      </c>
      <c r="B42" s="190" t="s">
        <v>1712</v>
      </c>
      <c r="C42" s="191">
        <v>1006.74</v>
      </c>
      <c r="D42" s="190" t="s">
        <v>270</v>
      </c>
      <c r="E42" s="190" t="s">
        <v>271</v>
      </c>
      <c r="F42" s="190" t="s">
        <v>272</v>
      </c>
      <c r="G42" s="190" t="s">
        <v>273</v>
      </c>
      <c r="H42" s="190" t="s">
        <v>274</v>
      </c>
      <c r="I42" s="190" t="s">
        <v>271</v>
      </c>
      <c r="J42" s="190" t="s">
        <v>271</v>
      </c>
      <c r="K42" s="190" t="s">
        <v>275</v>
      </c>
      <c r="L42" s="190" t="s">
        <v>276</v>
      </c>
      <c r="M42" s="190" t="s">
        <v>277</v>
      </c>
      <c r="N42" s="190" t="s">
        <v>278</v>
      </c>
      <c r="O42" s="190" t="s">
        <v>59</v>
      </c>
      <c r="P42" s="190" t="s">
        <v>271</v>
      </c>
      <c r="Q42" s="190" t="s">
        <v>271</v>
      </c>
      <c r="R42" s="190" t="s">
        <v>279</v>
      </c>
      <c r="S42" s="191">
        <v>958.8</v>
      </c>
    </row>
    <row r="43" spans="1:19" x14ac:dyDescent="0.25">
      <c r="A43" s="190" t="s">
        <v>1713</v>
      </c>
      <c r="B43" s="190" t="s">
        <v>1712</v>
      </c>
      <c r="C43" s="191">
        <v>14861.44</v>
      </c>
      <c r="D43" s="190" t="s">
        <v>270</v>
      </c>
      <c r="E43" s="190" t="s">
        <v>271</v>
      </c>
      <c r="F43" s="190" t="s">
        <v>272</v>
      </c>
      <c r="G43" s="190" t="s">
        <v>273</v>
      </c>
      <c r="H43" s="190" t="s">
        <v>274</v>
      </c>
      <c r="I43" s="190" t="s">
        <v>271</v>
      </c>
      <c r="J43" s="190" t="s">
        <v>271</v>
      </c>
      <c r="K43" s="190" t="s">
        <v>275</v>
      </c>
      <c r="L43" s="190" t="s">
        <v>276</v>
      </c>
      <c r="M43" s="190" t="s">
        <v>277</v>
      </c>
      <c r="N43" s="190" t="s">
        <v>278</v>
      </c>
      <c r="O43" s="190" t="s">
        <v>59</v>
      </c>
      <c r="P43" s="190" t="s">
        <v>271</v>
      </c>
      <c r="Q43" s="190" t="s">
        <v>271</v>
      </c>
      <c r="R43" s="190" t="s">
        <v>279</v>
      </c>
      <c r="S43" s="191">
        <v>8559.2000000000007</v>
      </c>
    </row>
    <row r="44" spans="1:19" x14ac:dyDescent="0.25">
      <c r="A44" s="190" t="s">
        <v>1714</v>
      </c>
      <c r="B44" s="190" t="s">
        <v>1715</v>
      </c>
      <c r="C44" s="191">
        <v>6222.99</v>
      </c>
      <c r="D44" s="190" t="s">
        <v>270</v>
      </c>
      <c r="E44" s="190" t="s">
        <v>271</v>
      </c>
      <c r="F44" s="190" t="s">
        <v>272</v>
      </c>
      <c r="G44" s="190" t="s">
        <v>273</v>
      </c>
      <c r="H44" s="190" t="s">
        <v>274</v>
      </c>
      <c r="I44" s="190" t="s">
        <v>271</v>
      </c>
      <c r="J44" s="190" t="s">
        <v>271</v>
      </c>
      <c r="K44" s="190" t="s">
        <v>275</v>
      </c>
      <c r="L44" s="190" t="s">
        <v>276</v>
      </c>
      <c r="M44" s="190" t="s">
        <v>277</v>
      </c>
      <c r="N44" s="190" t="s">
        <v>278</v>
      </c>
      <c r="O44" s="190" t="s">
        <v>59</v>
      </c>
      <c r="P44" s="190" t="s">
        <v>271</v>
      </c>
      <c r="Q44" s="190" t="s">
        <v>271</v>
      </c>
      <c r="R44" s="190" t="s">
        <v>279</v>
      </c>
      <c r="S44" s="191">
        <v>5926.66</v>
      </c>
    </row>
    <row r="45" spans="1:19" x14ac:dyDescent="0.25">
      <c r="A45" s="190" t="s">
        <v>1716</v>
      </c>
      <c r="B45" s="190" t="s">
        <v>1715</v>
      </c>
      <c r="C45" s="191">
        <v>27784.6</v>
      </c>
      <c r="D45" s="190" t="s">
        <v>270</v>
      </c>
      <c r="E45" s="190" t="s">
        <v>271</v>
      </c>
      <c r="F45" s="190" t="s">
        <v>272</v>
      </c>
      <c r="G45" s="190" t="s">
        <v>273</v>
      </c>
      <c r="H45" s="190" t="s">
        <v>274</v>
      </c>
      <c r="I45" s="190" t="s">
        <v>271</v>
      </c>
      <c r="J45" s="190" t="s">
        <v>271</v>
      </c>
      <c r="K45" s="190" t="s">
        <v>275</v>
      </c>
      <c r="L45" s="190" t="s">
        <v>276</v>
      </c>
      <c r="M45" s="190" t="s">
        <v>277</v>
      </c>
      <c r="N45" s="190" t="s">
        <v>278</v>
      </c>
      <c r="O45" s="190" t="s">
        <v>59</v>
      </c>
      <c r="P45" s="190" t="s">
        <v>271</v>
      </c>
      <c r="Q45" s="190" t="s">
        <v>271</v>
      </c>
      <c r="R45" s="190" t="s">
        <v>279</v>
      </c>
      <c r="S45" s="191">
        <v>22253.759999999998</v>
      </c>
    </row>
    <row r="46" spans="1:19" x14ac:dyDescent="0.25">
      <c r="A46" s="190" t="s">
        <v>1717</v>
      </c>
      <c r="B46" s="190" t="s">
        <v>1718</v>
      </c>
      <c r="C46" s="191">
        <v>5719.62</v>
      </c>
      <c r="D46" s="190" t="s">
        <v>270</v>
      </c>
      <c r="E46" s="190" t="s">
        <v>271</v>
      </c>
      <c r="F46" s="190" t="s">
        <v>272</v>
      </c>
      <c r="G46" s="190" t="s">
        <v>273</v>
      </c>
      <c r="H46" s="190" t="s">
        <v>274</v>
      </c>
      <c r="I46" s="190" t="s">
        <v>271</v>
      </c>
      <c r="J46" s="190" t="s">
        <v>271</v>
      </c>
      <c r="K46" s="190" t="s">
        <v>275</v>
      </c>
      <c r="L46" s="190" t="s">
        <v>276</v>
      </c>
      <c r="M46" s="190" t="s">
        <v>277</v>
      </c>
      <c r="N46" s="190" t="s">
        <v>278</v>
      </c>
      <c r="O46" s="190" t="s">
        <v>59</v>
      </c>
      <c r="P46" s="190" t="s">
        <v>271</v>
      </c>
      <c r="Q46" s="190" t="s">
        <v>271</v>
      </c>
      <c r="R46" s="190" t="s">
        <v>279</v>
      </c>
      <c r="S46" s="191">
        <v>5447.26</v>
      </c>
    </row>
    <row r="47" spans="1:19" x14ac:dyDescent="0.25">
      <c r="A47" s="190" t="s">
        <v>1719</v>
      </c>
      <c r="B47" s="190" t="s">
        <v>1718</v>
      </c>
      <c r="C47" s="191">
        <v>14340.56</v>
      </c>
      <c r="D47" s="190" t="s">
        <v>270</v>
      </c>
      <c r="E47" s="190" t="s">
        <v>271</v>
      </c>
      <c r="F47" s="190" t="s">
        <v>272</v>
      </c>
      <c r="G47" s="190" t="s">
        <v>273</v>
      </c>
      <c r="H47" s="190" t="s">
        <v>274</v>
      </c>
      <c r="I47" s="190" t="s">
        <v>271</v>
      </c>
      <c r="J47" s="190" t="s">
        <v>271</v>
      </c>
      <c r="K47" s="190" t="s">
        <v>275</v>
      </c>
      <c r="L47" s="190" t="s">
        <v>276</v>
      </c>
      <c r="M47" s="190" t="s">
        <v>277</v>
      </c>
      <c r="N47" s="190" t="s">
        <v>278</v>
      </c>
      <c r="O47" s="190" t="s">
        <v>59</v>
      </c>
      <c r="P47" s="190" t="s">
        <v>271</v>
      </c>
      <c r="Q47" s="190" t="s">
        <v>271</v>
      </c>
      <c r="R47" s="190" t="s">
        <v>279</v>
      </c>
      <c r="S47" s="191">
        <v>13657.68</v>
      </c>
    </row>
    <row r="48" spans="1:19" x14ac:dyDescent="0.25">
      <c r="A48" s="190" t="s">
        <v>1720</v>
      </c>
      <c r="B48" s="190" t="s">
        <v>1721</v>
      </c>
      <c r="C48" s="191">
        <v>6222.99</v>
      </c>
      <c r="D48" s="190" t="s">
        <v>270</v>
      </c>
      <c r="E48" s="190" t="s">
        <v>271</v>
      </c>
      <c r="F48" s="190" t="s">
        <v>272</v>
      </c>
      <c r="G48" s="190" t="s">
        <v>273</v>
      </c>
      <c r="H48" s="190" t="s">
        <v>274</v>
      </c>
      <c r="I48" s="190" t="s">
        <v>271</v>
      </c>
      <c r="J48" s="190" t="s">
        <v>271</v>
      </c>
      <c r="K48" s="190" t="s">
        <v>275</v>
      </c>
      <c r="L48" s="190" t="s">
        <v>276</v>
      </c>
      <c r="M48" s="190" t="s">
        <v>277</v>
      </c>
      <c r="N48" s="190" t="s">
        <v>278</v>
      </c>
      <c r="O48" s="190" t="s">
        <v>59</v>
      </c>
      <c r="P48" s="190" t="s">
        <v>271</v>
      </c>
      <c r="Q48" s="190" t="s">
        <v>271</v>
      </c>
      <c r="R48" s="190" t="s">
        <v>279</v>
      </c>
      <c r="S48" s="191">
        <v>5926.66</v>
      </c>
    </row>
    <row r="49" spans="1:19" x14ac:dyDescent="0.25">
      <c r="A49" s="190" t="s">
        <v>1722</v>
      </c>
      <c r="B49" s="190" t="s">
        <v>1721</v>
      </c>
      <c r="C49" s="191">
        <v>13349.03</v>
      </c>
      <c r="D49" s="190" t="s">
        <v>270</v>
      </c>
      <c r="E49" s="190" t="s">
        <v>271</v>
      </c>
      <c r="F49" s="190" t="s">
        <v>272</v>
      </c>
      <c r="G49" s="190" t="s">
        <v>273</v>
      </c>
      <c r="H49" s="190" t="s">
        <v>274</v>
      </c>
      <c r="I49" s="190" t="s">
        <v>271</v>
      </c>
      <c r="J49" s="190" t="s">
        <v>271</v>
      </c>
      <c r="K49" s="190" t="s">
        <v>275</v>
      </c>
      <c r="L49" s="190" t="s">
        <v>276</v>
      </c>
      <c r="M49" s="190" t="s">
        <v>277</v>
      </c>
      <c r="N49" s="190" t="s">
        <v>278</v>
      </c>
      <c r="O49" s="190" t="s">
        <v>59</v>
      </c>
      <c r="P49" s="190" t="s">
        <v>271</v>
      </c>
      <c r="Q49" s="190" t="s">
        <v>271</v>
      </c>
      <c r="R49" s="190" t="s">
        <v>279</v>
      </c>
      <c r="S49" s="191">
        <v>10091.24</v>
      </c>
    </row>
    <row r="50" spans="1:19" x14ac:dyDescent="0.25">
      <c r="A50" s="190" t="s">
        <v>1723</v>
      </c>
      <c r="B50" s="190" t="s">
        <v>1724</v>
      </c>
      <c r="C50" s="191">
        <v>6222.99</v>
      </c>
      <c r="D50" s="190" t="s">
        <v>270</v>
      </c>
      <c r="E50" s="190" t="s">
        <v>271</v>
      </c>
      <c r="F50" s="190" t="s">
        <v>272</v>
      </c>
      <c r="G50" s="190" t="s">
        <v>273</v>
      </c>
      <c r="H50" s="190" t="s">
        <v>274</v>
      </c>
      <c r="I50" s="190" t="s">
        <v>271</v>
      </c>
      <c r="J50" s="190" t="s">
        <v>271</v>
      </c>
      <c r="K50" s="190" t="s">
        <v>275</v>
      </c>
      <c r="L50" s="190" t="s">
        <v>276</v>
      </c>
      <c r="M50" s="190" t="s">
        <v>277</v>
      </c>
      <c r="N50" s="190" t="s">
        <v>278</v>
      </c>
      <c r="O50" s="190" t="s">
        <v>59</v>
      </c>
      <c r="P50" s="190" t="s">
        <v>271</v>
      </c>
      <c r="Q50" s="190" t="s">
        <v>271</v>
      </c>
      <c r="R50" s="190" t="s">
        <v>279</v>
      </c>
      <c r="S50" s="191">
        <v>5926.66</v>
      </c>
    </row>
    <row r="51" spans="1:19" x14ac:dyDescent="0.25">
      <c r="A51" s="190" t="s">
        <v>1725</v>
      </c>
      <c r="B51" s="190" t="s">
        <v>1724</v>
      </c>
      <c r="C51" s="191">
        <v>15083.31</v>
      </c>
      <c r="D51" s="190" t="s">
        <v>270</v>
      </c>
      <c r="E51" s="190" t="s">
        <v>271</v>
      </c>
      <c r="F51" s="190" t="s">
        <v>272</v>
      </c>
      <c r="G51" s="190" t="s">
        <v>273</v>
      </c>
      <c r="H51" s="190" t="s">
        <v>274</v>
      </c>
      <c r="I51" s="190" t="s">
        <v>271</v>
      </c>
      <c r="J51" s="190" t="s">
        <v>271</v>
      </c>
      <c r="K51" s="190" t="s">
        <v>275</v>
      </c>
      <c r="L51" s="190" t="s">
        <v>276</v>
      </c>
      <c r="M51" s="190" t="s">
        <v>277</v>
      </c>
      <c r="N51" s="190" t="s">
        <v>278</v>
      </c>
      <c r="O51" s="190" t="s">
        <v>59</v>
      </c>
      <c r="P51" s="190" t="s">
        <v>271</v>
      </c>
      <c r="Q51" s="190" t="s">
        <v>271</v>
      </c>
      <c r="R51" s="190" t="s">
        <v>279</v>
      </c>
      <c r="S51" s="191">
        <v>9338.6200000000008</v>
      </c>
    </row>
    <row r="52" spans="1:19" x14ac:dyDescent="0.25">
      <c r="A52" s="190" t="s">
        <v>1726</v>
      </c>
      <c r="B52" s="190" t="s">
        <v>1727</v>
      </c>
      <c r="C52" s="191">
        <v>656.57</v>
      </c>
      <c r="D52" s="190" t="s">
        <v>270</v>
      </c>
      <c r="E52" s="190" t="s">
        <v>271</v>
      </c>
      <c r="F52" s="190" t="s">
        <v>272</v>
      </c>
      <c r="G52" s="190" t="s">
        <v>1728</v>
      </c>
      <c r="H52" s="190" t="s">
        <v>274</v>
      </c>
      <c r="I52" s="190" t="s">
        <v>271</v>
      </c>
      <c r="J52" s="190" t="s">
        <v>271</v>
      </c>
      <c r="K52" s="190" t="s">
        <v>275</v>
      </c>
      <c r="L52" s="190" t="s">
        <v>276</v>
      </c>
      <c r="M52" s="190" t="s">
        <v>277</v>
      </c>
      <c r="N52" s="190" t="s">
        <v>278</v>
      </c>
      <c r="O52" s="190" t="s">
        <v>59</v>
      </c>
      <c r="P52" s="190" t="s">
        <v>271</v>
      </c>
      <c r="Q52" s="190" t="s">
        <v>271</v>
      </c>
      <c r="R52" s="190" t="s">
        <v>279</v>
      </c>
      <c r="S52" s="191">
        <v>625.29999999999995</v>
      </c>
    </row>
    <row r="53" spans="1:19" x14ac:dyDescent="0.25">
      <c r="A53" s="190" t="s">
        <v>1729</v>
      </c>
      <c r="B53" s="190" t="s">
        <v>1727</v>
      </c>
      <c r="C53" s="191">
        <v>1006.74</v>
      </c>
      <c r="D53" s="190" t="s">
        <v>270</v>
      </c>
      <c r="E53" s="190" t="s">
        <v>271</v>
      </c>
      <c r="F53" s="190" t="s">
        <v>272</v>
      </c>
      <c r="G53" s="190" t="s">
        <v>273</v>
      </c>
      <c r="H53" s="190" t="s">
        <v>274</v>
      </c>
      <c r="I53" s="190" t="s">
        <v>271</v>
      </c>
      <c r="J53" s="190" t="s">
        <v>271</v>
      </c>
      <c r="K53" s="190" t="s">
        <v>275</v>
      </c>
      <c r="L53" s="190" t="s">
        <v>276</v>
      </c>
      <c r="M53" s="190" t="s">
        <v>277</v>
      </c>
      <c r="N53" s="190" t="s">
        <v>278</v>
      </c>
      <c r="O53" s="190" t="s">
        <v>59</v>
      </c>
      <c r="P53" s="190" t="s">
        <v>271</v>
      </c>
      <c r="Q53" s="190" t="s">
        <v>271</v>
      </c>
      <c r="R53" s="190" t="s">
        <v>279</v>
      </c>
      <c r="S53" s="191">
        <v>958.8</v>
      </c>
    </row>
    <row r="54" spans="1:19" x14ac:dyDescent="0.25">
      <c r="A54" s="190" t="s">
        <v>1730</v>
      </c>
      <c r="B54" s="190" t="s">
        <v>1727</v>
      </c>
      <c r="C54" s="191">
        <v>12819.55</v>
      </c>
      <c r="D54" s="190" t="s">
        <v>270</v>
      </c>
      <c r="E54" s="190" t="s">
        <v>271</v>
      </c>
      <c r="F54" s="190" t="s">
        <v>272</v>
      </c>
      <c r="G54" s="190" t="s">
        <v>273</v>
      </c>
      <c r="H54" s="190" t="s">
        <v>274</v>
      </c>
      <c r="I54" s="190" t="s">
        <v>271</v>
      </c>
      <c r="J54" s="190" t="s">
        <v>271</v>
      </c>
      <c r="K54" s="190" t="s">
        <v>275</v>
      </c>
      <c r="L54" s="190" t="s">
        <v>276</v>
      </c>
      <c r="M54" s="190" t="s">
        <v>277</v>
      </c>
      <c r="N54" s="190" t="s">
        <v>278</v>
      </c>
      <c r="O54" s="190" t="s">
        <v>59</v>
      </c>
      <c r="P54" s="190" t="s">
        <v>271</v>
      </c>
      <c r="Q54" s="190" t="s">
        <v>271</v>
      </c>
      <c r="R54" s="190" t="s">
        <v>279</v>
      </c>
      <c r="S54" s="191">
        <v>10083.08</v>
      </c>
    </row>
    <row r="55" spans="1:19" x14ac:dyDescent="0.25">
      <c r="A55" s="190" t="s">
        <v>1731</v>
      </c>
      <c r="B55" s="190" t="s">
        <v>1732</v>
      </c>
      <c r="C55" s="191">
        <v>1006.74</v>
      </c>
      <c r="D55" s="190" t="s">
        <v>270</v>
      </c>
      <c r="E55" s="190" t="s">
        <v>271</v>
      </c>
      <c r="F55" s="190" t="s">
        <v>272</v>
      </c>
      <c r="G55" s="190" t="s">
        <v>273</v>
      </c>
      <c r="H55" s="190" t="s">
        <v>274</v>
      </c>
      <c r="I55" s="190" t="s">
        <v>271</v>
      </c>
      <c r="J55" s="190" t="s">
        <v>271</v>
      </c>
      <c r="K55" s="190" t="s">
        <v>275</v>
      </c>
      <c r="L55" s="190" t="s">
        <v>276</v>
      </c>
      <c r="M55" s="190" t="s">
        <v>277</v>
      </c>
      <c r="N55" s="190" t="s">
        <v>278</v>
      </c>
      <c r="O55" s="190" t="s">
        <v>59</v>
      </c>
      <c r="P55" s="190" t="s">
        <v>271</v>
      </c>
      <c r="Q55" s="190" t="s">
        <v>271</v>
      </c>
      <c r="R55" s="190" t="s">
        <v>279</v>
      </c>
      <c r="S55" s="191">
        <v>958.8</v>
      </c>
    </row>
    <row r="56" spans="1:19" x14ac:dyDescent="0.25">
      <c r="A56" s="190" t="s">
        <v>1733</v>
      </c>
      <c r="B56" s="190" t="s">
        <v>1732</v>
      </c>
      <c r="C56" s="191">
        <v>13870.06</v>
      </c>
      <c r="D56" s="190" t="s">
        <v>270</v>
      </c>
      <c r="E56" s="190" t="s">
        <v>271</v>
      </c>
      <c r="F56" s="190" t="s">
        <v>272</v>
      </c>
      <c r="G56" s="190" t="s">
        <v>273</v>
      </c>
      <c r="H56" s="190" t="s">
        <v>274</v>
      </c>
      <c r="I56" s="190" t="s">
        <v>271</v>
      </c>
      <c r="J56" s="190" t="s">
        <v>271</v>
      </c>
      <c r="K56" s="190" t="s">
        <v>275</v>
      </c>
      <c r="L56" s="190" t="s">
        <v>276</v>
      </c>
      <c r="M56" s="190" t="s">
        <v>277</v>
      </c>
      <c r="N56" s="190" t="s">
        <v>278</v>
      </c>
      <c r="O56" s="190" t="s">
        <v>59</v>
      </c>
      <c r="P56" s="190" t="s">
        <v>271</v>
      </c>
      <c r="Q56" s="190" t="s">
        <v>271</v>
      </c>
      <c r="R56" s="190" t="s">
        <v>279</v>
      </c>
      <c r="S56" s="191">
        <v>9336.26</v>
      </c>
    </row>
    <row r="57" spans="1:19" x14ac:dyDescent="0.25">
      <c r="A57" s="190" t="s">
        <v>1734</v>
      </c>
      <c r="B57" s="190" t="s">
        <v>1735</v>
      </c>
      <c r="C57" s="191">
        <v>1006.74</v>
      </c>
      <c r="D57" s="190" t="s">
        <v>270</v>
      </c>
      <c r="E57" s="190" t="s">
        <v>271</v>
      </c>
      <c r="F57" s="190" t="s">
        <v>272</v>
      </c>
      <c r="G57" s="190" t="s">
        <v>273</v>
      </c>
      <c r="H57" s="190" t="s">
        <v>274</v>
      </c>
      <c r="I57" s="190" t="s">
        <v>271</v>
      </c>
      <c r="J57" s="190" t="s">
        <v>271</v>
      </c>
      <c r="K57" s="190" t="s">
        <v>275</v>
      </c>
      <c r="L57" s="190" t="s">
        <v>276</v>
      </c>
      <c r="M57" s="190" t="s">
        <v>277</v>
      </c>
      <c r="N57" s="190" t="s">
        <v>278</v>
      </c>
      <c r="O57" s="190" t="s">
        <v>59</v>
      </c>
      <c r="P57" s="190" t="s">
        <v>271</v>
      </c>
      <c r="Q57" s="190" t="s">
        <v>271</v>
      </c>
      <c r="R57" s="190" t="s">
        <v>279</v>
      </c>
      <c r="S57" s="191">
        <v>958.8</v>
      </c>
    </row>
    <row r="58" spans="1:19" x14ac:dyDescent="0.25">
      <c r="A58" s="190" t="s">
        <v>1736</v>
      </c>
      <c r="B58" s="190" t="s">
        <v>1735</v>
      </c>
      <c r="C58" s="191">
        <v>13804.4</v>
      </c>
      <c r="D58" s="190" t="s">
        <v>270</v>
      </c>
      <c r="E58" s="190" t="s">
        <v>271</v>
      </c>
      <c r="F58" s="190" t="s">
        <v>272</v>
      </c>
      <c r="G58" s="190" t="s">
        <v>273</v>
      </c>
      <c r="H58" s="190" t="s">
        <v>274</v>
      </c>
      <c r="I58" s="190" t="s">
        <v>271</v>
      </c>
      <c r="J58" s="190" t="s">
        <v>271</v>
      </c>
      <c r="K58" s="190" t="s">
        <v>275</v>
      </c>
      <c r="L58" s="190" t="s">
        <v>276</v>
      </c>
      <c r="M58" s="190" t="s">
        <v>277</v>
      </c>
      <c r="N58" s="190" t="s">
        <v>278</v>
      </c>
      <c r="O58" s="190" t="s">
        <v>59</v>
      </c>
      <c r="P58" s="190" t="s">
        <v>271</v>
      </c>
      <c r="Q58" s="190" t="s">
        <v>271</v>
      </c>
      <c r="R58" s="190" t="s">
        <v>279</v>
      </c>
      <c r="S58" s="191">
        <v>11024.57</v>
      </c>
    </row>
    <row r="59" spans="1:19" x14ac:dyDescent="0.25">
      <c r="A59" s="190" t="s">
        <v>1737</v>
      </c>
      <c r="B59" s="190" t="s">
        <v>1738</v>
      </c>
      <c r="C59" s="191">
        <v>6222.99</v>
      </c>
      <c r="D59" s="190" t="s">
        <v>270</v>
      </c>
      <c r="E59" s="190" t="s">
        <v>271</v>
      </c>
      <c r="F59" s="190" t="s">
        <v>272</v>
      </c>
      <c r="G59" s="190" t="s">
        <v>273</v>
      </c>
      <c r="H59" s="190" t="s">
        <v>274</v>
      </c>
      <c r="I59" s="190" t="s">
        <v>271</v>
      </c>
      <c r="J59" s="190" t="s">
        <v>271</v>
      </c>
      <c r="K59" s="190" t="s">
        <v>275</v>
      </c>
      <c r="L59" s="190" t="s">
        <v>276</v>
      </c>
      <c r="M59" s="190" t="s">
        <v>277</v>
      </c>
      <c r="N59" s="190" t="s">
        <v>278</v>
      </c>
      <c r="O59" s="190" t="s">
        <v>59</v>
      </c>
      <c r="P59" s="190" t="s">
        <v>271</v>
      </c>
      <c r="Q59" s="190" t="s">
        <v>271</v>
      </c>
      <c r="R59" s="190" t="s">
        <v>279</v>
      </c>
      <c r="S59" s="191">
        <v>5926.66</v>
      </c>
    </row>
    <row r="60" spans="1:19" x14ac:dyDescent="0.25">
      <c r="A60" s="190" t="s">
        <v>1739</v>
      </c>
      <c r="B60" s="190" t="s">
        <v>1738</v>
      </c>
      <c r="C60" s="191">
        <v>29177.09</v>
      </c>
      <c r="D60" s="190" t="s">
        <v>270</v>
      </c>
      <c r="E60" s="190" t="s">
        <v>271</v>
      </c>
      <c r="F60" s="190" t="s">
        <v>272</v>
      </c>
      <c r="G60" s="190" t="s">
        <v>273</v>
      </c>
      <c r="H60" s="190" t="s">
        <v>274</v>
      </c>
      <c r="I60" s="190" t="s">
        <v>271</v>
      </c>
      <c r="J60" s="190" t="s">
        <v>271</v>
      </c>
      <c r="K60" s="190" t="s">
        <v>275</v>
      </c>
      <c r="L60" s="190" t="s">
        <v>276</v>
      </c>
      <c r="M60" s="190" t="s">
        <v>277</v>
      </c>
      <c r="N60" s="190" t="s">
        <v>278</v>
      </c>
      <c r="O60" s="190" t="s">
        <v>59</v>
      </c>
      <c r="P60" s="190" t="s">
        <v>271</v>
      </c>
      <c r="Q60" s="190" t="s">
        <v>271</v>
      </c>
      <c r="R60" s="190" t="s">
        <v>279</v>
      </c>
      <c r="S60" s="191">
        <v>25978</v>
      </c>
    </row>
    <row r="61" spans="1:19" x14ac:dyDescent="0.25">
      <c r="A61" s="190" t="s">
        <v>1740</v>
      </c>
      <c r="B61" s="190" t="s">
        <v>1741</v>
      </c>
      <c r="C61" s="191">
        <v>6390.78</v>
      </c>
      <c r="D61" s="190" t="s">
        <v>270</v>
      </c>
      <c r="E61" s="190" t="s">
        <v>271</v>
      </c>
      <c r="F61" s="190" t="s">
        <v>272</v>
      </c>
      <c r="G61" s="190" t="s">
        <v>273</v>
      </c>
      <c r="H61" s="190" t="s">
        <v>274</v>
      </c>
      <c r="I61" s="190" t="s">
        <v>271</v>
      </c>
      <c r="J61" s="190" t="s">
        <v>271</v>
      </c>
      <c r="K61" s="190" t="s">
        <v>275</v>
      </c>
      <c r="L61" s="190" t="s">
        <v>276</v>
      </c>
      <c r="M61" s="190" t="s">
        <v>277</v>
      </c>
      <c r="N61" s="190" t="s">
        <v>278</v>
      </c>
      <c r="O61" s="190" t="s">
        <v>59</v>
      </c>
      <c r="P61" s="190" t="s">
        <v>271</v>
      </c>
      <c r="Q61" s="190" t="s">
        <v>271</v>
      </c>
      <c r="R61" s="190" t="s">
        <v>279</v>
      </c>
      <c r="S61" s="191">
        <v>6086.46</v>
      </c>
    </row>
    <row r="62" spans="1:19" x14ac:dyDescent="0.25">
      <c r="A62" s="190" t="s">
        <v>1742</v>
      </c>
      <c r="B62" s="190" t="s">
        <v>1741</v>
      </c>
      <c r="C62" s="191">
        <v>16095</v>
      </c>
      <c r="D62" s="190" t="s">
        <v>270</v>
      </c>
      <c r="E62" s="190" t="s">
        <v>271</v>
      </c>
      <c r="F62" s="190" t="s">
        <v>272</v>
      </c>
      <c r="G62" s="190" t="s">
        <v>273</v>
      </c>
      <c r="H62" s="190" t="s">
        <v>274</v>
      </c>
      <c r="I62" s="190" t="s">
        <v>271</v>
      </c>
      <c r="J62" s="190" t="s">
        <v>271</v>
      </c>
      <c r="K62" s="190" t="s">
        <v>275</v>
      </c>
      <c r="L62" s="190" t="s">
        <v>276</v>
      </c>
      <c r="M62" s="190" t="s">
        <v>277</v>
      </c>
      <c r="N62" s="190" t="s">
        <v>278</v>
      </c>
      <c r="O62" s="190" t="s">
        <v>59</v>
      </c>
      <c r="P62" s="190" t="s">
        <v>271</v>
      </c>
      <c r="Q62" s="190" t="s">
        <v>271</v>
      </c>
      <c r="R62" s="190" t="s">
        <v>279</v>
      </c>
      <c r="S62" s="191">
        <v>9959.64</v>
      </c>
    </row>
    <row r="63" spans="1:19" x14ac:dyDescent="0.25">
      <c r="A63" s="190" t="s">
        <v>1743</v>
      </c>
      <c r="B63" s="190" t="s">
        <v>1744</v>
      </c>
      <c r="C63" s="191">
        <v>5888.13</v>
      </c>
      <c r="D63" s="190" t="s">
        <v>270</v>
      </c>
      <c r="E63" s="190" t="s">
        <v>271</v>
      </c>
      <c r="F63" s="190" t="s">
        <v>272</v>
      </c>
      <c r="G63" s="190" t="s">
        <v>273</v>
      </c>
      <c r="H63" s="190" t="s">
        <v>274</v>
      </c>
      <c r="I63" s="190" t="s">
        <v>271</v>
      </c>
      <c r="J63" s="190" t="s">
        <v>271</v>
      </c>
      <c r="K63" s="190" t="s">
        <v>275</v>
      </c>
      <c r="L63" s="190" t="s">
        <v>276</v>
      </c>
      <c r="M63" s="190" t="s">
        <v>277</v>
      </c>
      <c r="N63" s="190" t="s">
        <v>278</v>
      </c>
      <c r="O63" s="190" t="s">
        <v>59</v>
      </c>
      <c r="P63" s="190" t="s">
        <v>271</v>
      </c>
      <c r="Q63" s="190" t="s">
        <v>271</v>
      </c>
      <c r="R63" s="190" t="s">
        <v>279</v>
      </c>
      <c r="S63" s="191">
        <v>5607.74</v>
      </c>
    </row>
    <row r="64" spans="1:19" x14ac:dyDescent="0.25">
      <c r="A64" s="190" t="s">
        <v>1745</v>
      </c>
      <c r="B64" s="190" t="s">
        <v>1744</v>
      </c>
      <c r="C64" s="191">
        <v>15375.93</v>
      </c>
      <c r="D64" s="190" t="s">
        <v>270</v>
      </c>
      <c r="E64" s="190" t="s">
        <v>271</v>
      </c>
      <c r="F64" s="190" t="s">
        <v>272</v>
      </c>
      <c r="G64" s="190" t="s">
        <v>273</v>
      </c>
      <c r="H64" s="190" t="s">
        <v>274</v>
      </c>
      <c r="I64" s="190" t="s">
        <v>271</v>
      </c>
      <c r="J64" s="190" t="s">
        <v>271</v>
      </c>
      <c r="K64" s="190" t="s">
        <v>275</v>
      </c>
      <c r="L64" s="190" t="s">
        <v>276</v>
      </c>
      <c r="M64" s="190" t="s">
        <v>277</v>
      </c>
      <c r="N64" s="190" t="s">
        <v>278</v>
      </c>
      <c r="O64" s="190" t="s">
        <v>59</v>
      </c>
      <c r="P64" s="190" t="s">
        <v>271</v>
      </c>
      <c r="Q64" s="190" t="s">
        <v>271</v>
      </c>
      <c r="R64" s="190" t="s">
        <v>279</v>
      </c>
      <c r="S64" s="191">
        <v>13417.77</v>
      </c>
    </row>
    <row r="65" spans="1:19" x14ac:dyDescent="0.25">
      <c r="A65" s="190" t="s">
        <v>1746</v>
      </c>
      <c r="B65" s="190" t="s">
        <v>1747</v>
      </c>
      <c r="C65" s="191">
        <v>5385.83</v>
      </c>
      <c r="D65" s="190" t="s">
        <v>270</v>
      </c>
      <c r="E65" s="190" t="s">
        <v>271</v>
      </c>
      <c r="F65" s="190" t="s">
        <v>272</v>
      </c>
      <c r="G65" s="190" t="s">
        <v>273</v>
      </c>
      <c r="H65" s="190" t="s">
        <v>274</v>
      </c>
      <c r="I65" s="190" t="s">
        <v>271</v>
      </c>
      <c r="J65" s="190" t="s">
        <v>271</v>
      </c>
      <c r="K65" s="190" t="s">
        <v>275</v>
      </c>
      <c r="L65" s="190" t="s">
        <v>276</v>
      </c>
      <c r="M65" s="190" t="s">
        <v>277</v>
      </c>
      <c r="N65" s="190" t="s">
        <v>278</v>
      </c>
      <c r="O65" s="190" t="s">
        <v>59</v>
      </c>
      <c r="P65" s="190" t="s">
        <v>271</v>
      </c>
      <c r="Q65" s="190" t="s">
        <v>271</v>
      </c>
      <c r="R65" s="190" t="s">
        <v>279</v>
      </c>
      <c r="S65" s="191">
        <v>5129.3599999999997</v>
      </c>
    </row>
    <row r="66" spans="1:19" x14ac:dyDescent="0.25">
      <c r="A66" s="190" t="s">
        <v>1748</v>
      </c>
      <c r="B66" s="190" t="s">
        <v>1747</v>
      </c>
      <c r="C66" s="191">
        <v>12438.74</v>
      </c>
      <c r="D66" s="190" t="s">
        <v>270</v>
      </c>
      <c r="E66" s="190" t="s">
        <v>271</v>
      </c>
      <c r="F66" s="190" t="s">
        <v>272</v>
      </c>
      <c r="G66" s="190" t="s">
        <v>273</v>
      </c>
      <c r="H66" s="190" t="s">
        <v>274</v>
      </c>
      <c r="I66" s="190" t="s">
        <v>271</v>
      </c>
      <c r="J66" s="190" t="s">
        <v>271</v>
      </c>
      <c r="K66" s="190" t="s">
        <v>275</v>
      </c>
      <c r="L66" s="190" t="s">
        <v>276</v>
      </c>
      <c r="M66" s="190" t="s">
        <v>277</v>
      </c>
      <c r="N66" s="190" t="s">
        <v>278</v>
      </c>
      <c r="O66" s="190" t="s">
        <v>59</v>
      </c>
      <c r="P66" s="190" t="s">
        <v>271</v>
      </c>
      <c r="Q66" s="190" t="s">
        <v>271</v>
      </c>
      <c r="R66" s="190" t="s">
        <v>279</v>
      </c>
      <c r="S66" s="191">
        <v>11401.27</v>
      </c>
    </row>
    <row r="67" spans="1:19" x14ac:dyDescent="0.25">
      <c r="A67" s="190" t="s">
        <v>1749</v>
      </c>
      <c r="B67" s="190" t="s">
        <v>1750</v>
      </c>
      <c r="C67" s="191">
        <v>1006.74</v>
      </c>
      <c r="D67" s="190" t="s">
        <v>270</v>
      </c>
      <c r="E67" s="190" t="s">
        <v>271</v>
      </c>
      <c r="F67" s="190" t="s">
        <v>272</v>
      </c>
      <c r="G67" s="190" t="s">
        <v>273</v>
      </c>
      <c r="H67" s="190" t="s">
        <v>274</v>
      </c>
      <c r="I67" s="190" t="s">
        <v>271</v>
      </c>
      <c r="J67" s="190" t="s">
        <v>271</v>
      </c>
      <c r="K67" s="190" t="s">
        <v>275</v>
      </c>
      <c r="L67" s="190" t="s">
        <v>276</v>
      </c>
      <c r="M67" s="190" t="s">
        <v>277</v>
      </c>
      <c r="N67" s="190" t="s">
        <v>278</v>
      </c>
      <c r="O67" s="190" t="s">
        <v>59</v>
      </c>
      <c r="P67" s="190" t="s">
        <v>271</v>
      </c>
      <c r="Q67" s="190" t="s">
        <v>271</v>
      </c>
      <c r="R67" s="190" t="s">
        <v>279</v>
      </c>
      <c r="S67" s="191">
        <v>958.8</v>
      </c>
    </row>
    <row r="68" spans="1:19" x14ac:dyDescent="0.25">
      <c r="A68" s="190" t="s">
        <v>1751</v>
      </c>
      <c r="B68" s="190" t="s">
        <v>1750</v>
      </c>
      <c r="C68" s="191">
        <v>12460.02</v>
      </c>
      <c r="D68" s="190" t="s">
        <v>270</v>
      </c>
      <c r="E68" s="190" t="s">
        <v>271</v>
      </c>
      <c r="F68" s="190" t="s">
        <v>272</v>
      </c>
      <c r="G68" s="190" t="s">
        <v>273</v>
      </c>
      <c r="H68" s="190" t="s">
        <v>274</v>
      </c>
      <c r="I68" s="190" t="s">
        <v>271</v>
      </c>
      <c r="J68" s="190" t="s">
        <v>271</v>
      </c>
      <c r="K68" s="190" t="s">
        <v>275</v>
      </c>
      <c r="L68" s="190" t="s">
        <v>276</v>
      </c>
      <c r="M68" s="190" t="s">
        <v>277</v>
      </c>
      <c r="N68" s="190" t="s">
        <v>278</v>
      </c>
      <c r="O68" s="190" t="s">
        <v>59</v>
      </c>
      <c r="P68" s="190" t="s">
        <v>271</v>
      </c>
      <c r="Q68" s="190" t="s">
        <v>271</v>
      </c>
      <c r="R68" s="190" t="s">
        <v>279</v>
      </c>
      <c r="S68" s="191">
        <v>10362.57</v>
      </c>
    </row>
    <row r="69" spans="1:19" x14ac:dyDescent="0.25">
      <c r="A69" s="190" t="s">
        <v>1752</v>
      </c>
      <c r="B69" s="190" t="s">
        <v>1753</v>
      </c>
      <c r="C69" s="191">
        <v>1006.74</v>
      </c>
      <c r="D69" s="190" t="s">
        <v>270</v>
      </c>
      <c r="E69" s="190" t="s">
        <v>271</v>
      </c>
      <c r="F69" s="190" t="s">
        <v>272</v>
      </c>
      <c r="G69" s="190" t="s">
        <v>273</v>
      </c>
      <c r="H69" s="190" t="s">
        <v>274</v>
      </c>
      <c r="I69" s="190" t="s">
        <v>271</v>
      </c>
      <c r="J69" s="190" t="s">
        <v>271</v>
      </c>
      <c r="K69" s="190" t="s">
        <v>275</v>
      </c>
      <c r="L69" s="190" t="s">
        <v>276</v>
      </c>
      <c r="M69" s="190" t="s">
        <v>277</v>
      </c>
      <c r="N69" s="190" t="s">
        <v>278</v>
      </c>
      <c r="O69" s="190" t="s">
        <v>59</v>
      </c>
      <c r="P69" s="190" t="s">
        <v>271</v>
      </c>
      <c r="Q69" s="190" t="s">
        <v>271</v>
      </c>
      <c r="R69" s="190" t="s">
        <v>279</v>
      </c>
      <c r="S69" s="191">
        <v>958.8</v>
      </c>
    </row>
    <row r="70" spans="1:19" x14ac:dyDescent="0.25">
      <c r="A70" s="190" t="s">
        <v>1754</v>
      </c>
      <c r="B70" s="190" t="s">
        <v>1753</v>
      </c>
      <c r="C70" s="191">
        <v>13520.36</v>
      </c>
      <c r="D70" s="190" t="s">
        <v>270</v>
      </c>
      <c r="E70" s="190" t="s">
        <v>271</v>
      </c>
      <c r="F70" s="190" t="s">
        <v>272</v>
      </c>
      <c r="G70" s="190" t="s">
        <v>273</v>
      </c>
      <c r="H70" s="190" t="s">
        <v>274</v>
      </c>
      <c r="I70" s="190" t="s">
        <v>271</v>
      </c>
      <c r="J70" s="190" t="s">
        <v>271</v>
      </c>
      <c r="K70" s="190" t="s">
        <v>275</v>
      </c>
      <c r="L70" s="190" t="s">
        <v>276</v>
      </c>
      <c r="M70" s="190" t="s">
        <v>277</v>
      </c>
      <c r="N70" s="190" t="s">
        <v>278</v>
      </c>
      <c r="O70" s="190" t="s">
        <v>59</v>
      </c>
      <c r="P70" s="190" t="s">
        <v>271</v>
      </c>
      <c r="Q70" s="190" t="s">
        <v>271</v>
      </c>
      <c r="R70" s="190" t="s">
        <v>279</v>
      </c>
      <c r="S70" s="191">
        <v>11011.45</v>
      </c>
    </row>
    <row r="71" spans="1:19" x14ac:dyDescent="0.25">
      <c r="A71" s="190" t="s">
        <v>1754</v>
      </c>
      <c r="B71" s="190" t="s">
        <v>1753</v>
      </c>
      <c r="C71" s="191">
        <v>13520.36</v>
      </c>
      <c r="D71" s="190" t="s">
        <v>270</v>
      </c>
      <c r="E71" s="190" t="s">
        <v>271</v>
      </c>
      <c r="F71" s="190" t="s">
        <v>272</v>
      </c>
      <c r="G71" s="190" t="s">
        <v>1755</v>
      </c>
      <c r="H71" s="190" t="s">
        <v>274</v>
      </c>
      <c r="I71" s="190" t="s">
        <v>271</v>
      </c>
      <c r="J71" s="190" t="s">
        <v>271</v>
      </c>
      <c r="K71" s="190" t="s">
        <v>275</v>
      </c>
      <c r="L71" s="190" t="s">
        <v>276</v>
      </c>
      <c r="M71" s="190" t="s">
        <v>277</v>
      </c>
      <c r="N71" s="190" t="s">
        <v>278</v>
      </c>
      <c r="O71" s="190" t="s">
        <v>59</v>
      </c>
      <c r="P71" s="190" t="s">
        <v>271</v>
      </c>
      <c r="Q71" s="190" t="s">
        <v>271</v>
      </c>
      <c r="R71" s="190" t="s">
        <v>279</v>
      </c>
      <c r="S71" s="191">
        <v>520.41999999999996</v>
      </c>
    </row>
    <row r="72" spans="1:19" x14ac:dyDescent="0.25">
      <c r="A72" s="190" t="s">
        <v>1754</v>
      </c>
      <c r="B72" s="190" t="s">
        <v>1753</v>
      </c>
      <c r="C72" s="191">
        <v>13520.36</v>
      </c>
      <c r="D72" s="190" t="s">
        <v>270</v>
      </c>
      <c r="E72" s="190" t="s">
        <v>271</v>
      </c>
      <c r="F72" s="190" t="s">
        <v>272</v>
      </c>
      <c r="G72" s="190" t="s">
        <v>1756</v>
      </c>
      <c r="H72" s="190" t="s">
        <v>274</v>
      </c>
      <c r="I72" s="190" t="s">
        <v>271</v>
      </c>
      <c r="J72" s="190" t="s">
        <v>271</v>
      </c>
      <c r="K72" s="190" t="s">
        <v>275</v>
      </c>
      <c r="L72" s="190" t="s">
        <v>276</v>
      </c>
      <c r="M72" s="190" t="s">
        <v>277</v>
      </c>
      <c r="N72" s="190" t="s">
        <v>278</v>
      </c>
      <c r="O72" s="190" t="s">
        <v>59</v>
      </c>
      <c r="P72" s="190" t="s">
        <v>271</v>
      </c>
      <c r="Q72" s="190" t="s">
        <v>271</v>
      </c>
      <c r="R72" s="190" t="s">
        <v>279</v>
      </c>
      <c r="S72" s="191">
        <v>375.66</v>
      </c>
    </row>
    <row r="73" spans="1:19" x14ac:dyDescent="0.25">
      <c r="A73" s="190" t="s">
        <v>1757</v>
      </c>
      <c r="B73" s="190" t="s">
        <v>1758</v>
      </c>
      <c r="C73" s="191">
        <v>1006.74</v>
      </c>
      <c r="D73" s="190" t="s">
        <v>270</v>
      </c>
      <c r="E73" s="190" t="s">
        <v>271</v>
      </c>
      <c r="F73" s="190" t="s">
        <v>272</v>
      </c>
      <c r="G73" s="190" t="s">
        <v>273</v>
      </c>
      <c r="H73" s="190" t="s">
        <v>274</v>
      </c>
      <c r="I73" s="190" t="s">
        <v>271</v>
      </c>
      <c r="J73" s="190" t="s">
        <v>271</v>
      </c>
      <c r="K73" s="190" t="s">
        <v>275</v>
      </c>
      <c r="L73" s="190" t="s">
        <v>276</v>
      </c>
      <c r="M73" s="190" t="s">
        <v>277</v>
      </c>
      <c r="N73" s="190" t="s">
        <v>278</v>
      </c>
      <c r="O73" s="190" t="s">
        <v>59</v>
      </c>
      <c r="P73" s="190" t="s">
        <v>271</v>
      </c>
      <c r="Q73" s="190" t="s">
        <v>271</v>
      </c>
      <c r="R73" s="190" t="s">
        <v>279</v>
      </c>
      <c r="S73" s="191">
        <v>958.8</v>
      </c>
    </row>
    <row r="74" spans="1:19" x14ac:dyDescent="0.25">
      <c r="A74" s="190" t="s">
        <v>1759</v>
      </c>
      <c r="B74" s="190" t="s">
        <v>1758</v>
      </c>
      <c r="C74" s="191">
        <v>14481.11</v>
      </c>
      <c r="D74" s="190" t="s">
        <v>270</v>
      </c>
      <c r="E74" s="190" t="s">
        <v>271</v>
      </c>
      <c r="F74" s="190" t="s">
        <v>272</v>
      </c>
      <c r="G74" s="190" t="s">
        <v>273</v>
      </c>
      <c r="H74" s="190" t="s">
        <v>274</v>
      </c>
      <c r="I74" s="190" t="s">
        <v>271</v>
      </c>
      <c r="J74" s="190" t="s">
        <v>271</v>
      </c>
      <c r="K74" s="190" t="s">
        <v>275</v>
      </c>
      <c r="L74" s="190" t="s">
        <v>276</v>
      </c>
      <c r="M74" s="190" t="s">
        <v>277</v>
      </c>
      <c r="N74" s="190" t="s">
        <v>278</v>
      </c>
      <c r="O74" s="190" t="s">
        <v>59</v>
      </c>
      <c r="P74" s="190" t="s">
        <v>271</v>
      </c>
      <c r="Q74" s="190" t="s">
        <v>271</v>
      </c>
      <c r="R74" s="190" t="s">
        <v>279</v>
      </c>
      <c r="S74" s="191">
        <v>12843.41</v>
      </c>
    </row>
    <row r="75" spans="1:19" x14ac:dyDescent="0.25">
      <c r="A75" s="190" t="s">
        <v>1760</v>
      </c>
      <c r="B75" s="190" t="s">
        <v>1761</v>
      </c>
      <c r="C75" s="191">
        <v>6222.99</v>
      </c>
      <c r="D75" s="190" t="s">
        <v>270</v>
      </c>
      <c r="E75" s="190" t="s">
        <v>271</v>
      </c>
      <c r="F75" s="190" t="s">
        <v>272</v>
      </c>
      <c r="G75" s="190" t="s">
        <v>273</v>
      </c>
      <c r="H75" s="190" t="s">
        <v>274</v>
      </c>
      <c r="I75" s="190" t="s">
        <v>271</v>
      </c>
      <c r="J75" s="190" t="s">
        <v>271</v>
      </c>
      <c r="K75" s="190" t="s">
        <v>275</v>
      </c>
      <c r="L75" s="190" t="s">
        <v>276</v>
      </c>
      <c r="M75" s="190" t="s">
        <v>277</v>
      </c>
      <c r="N75" s="190" t="s">
        <v>278</v>
      </c>
      <c r="O75" s="190" t="s">
        <v>59</v>
      </c>
      <c r="P75" s="190" t="s">
        <v>271</v>
      </c>
      <c r="Q75" s="190" t="s">
        <v>271</v>
      </c>
      <c r="R75" s="190" t="s">
        <v>279</v>
      </c>
      <c r="S75" s="191">
        <v>5926.66</v>
      </c>
    </row>
    <row r="76" spans="1:19" x14ac:dyDescent="0.25">
      <c r="A76" s="190" t="s">
        <v>1762</v>
      </c>
      <c r="B76" s="190" t="s">
        <v>1761</v>
      </c>
      <c r="C76" s="191">
        <v>29355.89</v>
      </c>
      <c r="D76" s="190" t="s">
        <v>270</v>
      </c>
      <c r="E76" s="190" t="s">
        <v>271</v>
      </c>
      <c r="F76" s="190" t="s">
        <v>272</v>
      </c>
      <c r="G76" s="190" t="s">
        <v>273</v>
      </c>
      <c r="H76" s="190" t="s">
        <v>274</v>
      </c>
      <c r="I76" s="190" t="s">
        <v>271</v>
      </c>
      <c r="J76" s="190" t="s">
        <v>271</v>
      </c>
      <c r="K76" s="190" t="s">
        <v>275</v>
      </c>
      <c r="L76" s="190" t="s">
        <v>276</v>
      </c>
      <c r="M76" s="190" t="s">
        <v>277</v>
      </c>
      <c r="N76" s="190" t="s">
        <v>278</v>
      </c>
      <c r="O76" s="190" t="s">
        <v>59</v>
      </c>
      <c r="P76" s="190" t="s">
        <v>271</v>
      </c>
      <c r="Q76" s="190" t="s">
        <v>271</v>
      </c>
      <c r="R76" s="190" t="s">
        <v>279</v>
      </c>
      <c r="S76" s="191">
        <v>27114.05</v>
      </c>
    </row>
    <row r="77" spans="1:19" x14ac:dyDescent="0.25">
      <c r="A77" s="190" t="s">
        <v>1763</v>
      </c>
      <c r="B77" s="190" t="s">
        <v>1764</v>
      </c>
      <c r="C77" s="191">
        <v>5087.57</v>
      </c>
      <c r="D77" s="190" t="s">
        <v>270</v>
      </c>
      <c r="E77" s="190" t="s">
        <v>271</v>
      </c>
      <c r="F77" s="190" t="s">
        <v>272</v>
      </c>
      <c r="G77" s="190" t="s">
        <v>273</v>
      </c>
      <c r="H77" s="190" t="s">
        <v>274</v>
      </c>
      <c r="I77" s="190" t="s">
        <v>271</v>
      </c>
      <c r="J77" s="190" t="s">
        <v>271</v>
      </c>
      <c r="K77" s="190" t="s">
        <v>275</v>
      </c>
      <c r="L77" s="190" t="s">
        <v>276</v>
      </c>
      <c r="M77" s="190" t="s">
        <v>277</v>
      </c>
      <c r="N77" s="190" t="s">
        <v>278</v>
      </c>
      <c r="O77" s="190" t="s">
        <v>59</v>
      </c>
      <c r="P77" s="190" t="s">
        <v>271</v>
      </c>
      <c r="Q77" s="190" t="s">
        <v>271</v>
      </c>
      <c r="R77" s="190" t="s">
        <v>279</v>
      </c>
      <c r="S77" s="191">
        <v>4845.3</v>
      </c>
    </row>
    <row r="78" spans="1:19" x14ac:dyDescent="0.25">
      <c r="A78" s="190" t="s">
        <v>1765</v>
      </c>
      <c r="B78" s="190" t="s">
        <v>1764</v>
      </c>
      <c r="C78" s="191">
        <v>14799.28</v>
      </c>
      <c r="D78" s="190" t="s">
        <v>270</v>
      </c>
      <c r="E78" s="190" t="s">
        <v>271</v>
      </c>
      <c r="F78" s="190" t="s">
        <v>272</v>
      </c>
      <c r="G78" s="190" t="s">
        <v>273</v>
      </c>
      <c r="H78" s="190" t="s">
        <v>274</v>
      </c>
      <c r="I78" s="190" t="s">
        <v>271</v>
      </c>
      <c r="J78" s="190" t="s">
        <v>271</v>
      </c>
      <c r="K78" s="190" t="s">
        <v>275</v>
      </c>
      <c r="L78" s="190" t="s">
        <v>276</v>
      </c>
      <c r="M78" s="190" t="s">
        <v>277</v>
      </c>
      <c r="N78" s="190" t="s">
        <v>278</v>
      </c>
      <c r="O78" s="190" t="s">
        <v>59</v>
      </c>
      <c r="P78" s="190" t="s">
        <v>271</v>
      </c>
      <c r="Q78" s="190" t="s">
        <v>271</v>
      </c>
      <c r="R78" s="190" t="s">
        <v>279</v>
      </c>
      <c r="S78" s="191">
        <v>11843.42</v>
      </c>
    </row>
    <row r="79" spans="1:19" x14ac:dyDescent="0.25">
      <c r="A79" s="190" t="s">
        <v>1766</v>
      </c>
      <c r="B79" s="190" t="s">
        <v>1767</v>
      </c>
      <c r="C79" s="191">
        <v>32907</v>
      </c>
      <c r="D79" s="190" t="s">
        <v>270</v>
      </c>
      <c r="E79" s="190" t="s">
        <v>271</v>
      </c>
      <c r="F79" s="190" t="s">
        <v>272</v>
      </c>
      <c r="G79" s="190" t="s">
        <v>298</v>
      </c>
      <c r="H79" s="190" t="s">
        <v>274</v>
      </c>
      <c r="I79" s="190" t="s">
        <v>271</v>
      </c>
      <c r="J79" s="190" t="s">
        <v>271</v>
      </c>
      <c r="K79" s="190" t="s">
        <v>275</v>
      </c>
      <c r="L79" s="190" t="s">
        <v>276</v>
      </c>
      <c r="M79" s="190" t="s">
        <v>277</v>
      </c>
      <c r="N79" s="190" t="s">
        <v>278</v>
      </c>
      <c r="O79" s="190" t="s">
        <v>59</v>
      </c>
      <c r="P79" s="190" t="s">
        <v>271</v>
      </c>
      <c r="Q79" s="190" t="s">
        <v>271</v>
      </c>
      <c r="R79" s="190" t="s">
        <v>279</v>
      </c>
      <c r="S79" s="191">
        <v>1940</v>
      </c>
    </row>
    <row r="80" spans="1:19" x14ac:dyDescent="0.25">
      <c r="A80" s="190" t="s">
        <v>1766</v>
      </c>
      <c r="B80" s="190" t="s">
        <v>1767</v>
      </c>
      <c r="C80" s="191">
        <v>32907</v>
      </c>
      <c r="D80" s="190" t="s">
        <v>270</v>
      </c>
      <c r="E80" s="190" t="s">
        <v>271</v>
      </c>
      <c r="F80" s="190" t="s">
        <v>272</v>
      </c>
      <c r="G80" s="190" t="s">
        <v>1768</v>
      </c>
      <c r="H80" s="190" t="s">
        <v>274</v>
      </c>
      <c r="I80" s="190" t="s">
        <v>271</v>
      </c>
      <c r="J80" s="190" t="s">
        <v>271</v>
      </c>
      <c r="K80" s="190" t="s">
        <v>275</v>
      </c>
      <c r="L80" s="190" t="s">
        <v>276</v>
      </c>
      <c r="M80" s="190" t="s">
        <v>277</v>
      </c>
      <c r="N80" s="190" t="s">
        <v>278</v>
      </c>
      <c r="O80" s="190" t="s">
        <v>59</v>
      </c>
      <c r="P80" s="190" t="s">
        <v>271</v>
      </c>
      <c r="Q80" s="190" t="s">
        <v>271</v>
      </c>
      <c r="R80" s="190" t="s">
        <v>279</v>
      </c>
      <c r="S80" s="191">
        <v>7000</v>
      </c>
    </row>
    <row r="81" spans="1:19" x14ac:dyDescent="0.25">
      <c r="A81" s="190" t="s">
        <v>1766</v>
      </c>
      <c r="B81" s="190" t="s">
        <v>1767</v>
      </c>
      <c r="C81" s="191">
        <v>32907</v>
      </c>
      <c r="D81" s="190" t="s">
        <v>270</v>
      </c>
      <c r="E81" s="190" t="s">
        <v>271</v>
      </c>
      <c r="F81" s="190" t="s">
        <v>272</v>
      </c>
      <c r="G81" s="190" t="s">
        <v>947</v>
      </c>
      <c r="H81" s="190" t="s">
        <v>274</v>
      </c>
      <c r="I81" s="190" t="s">
        <v>271</v>
      </c>
      <c r="J81" s="190" t="s">
        <v>271</v>
      </c>
      <c r="K81" s="190" t="s">
        <v>275</v>
      </c>
      <c r="L81" s="190" t="s">
        <v>276</v>
      </c>
      <c r="M81" s="190" t="s">
        <v>277</v>
      </c>
      <c r="N81" s="190" t="s">
        <v>278</v>
      </c>
      <c r="O81" s="190" t="s">
        <v>59</v>
      </c>
      <c r="P81" s="190" t="s">
        <v>271</v>
      </c>
      <c r="Q81" s="190" t="s">
        <v>271</v>
      </c>
      <c r="R81" s="190" t="s">
        <v>279</v>
      </c>
      <c r="S81" s="191">
        <v>19400</v>
      </c>
    </row>
    <row r="82" spans="1:19" x14ac:dyDescent="0.25">
      <c r="A82" s="190" t="s">
        <v>1766</v>
      </c>
      <c r="B82" s="190" t="s">
        <v>1767</v>
      </c>
      <c r="C82" s="191">
        <v>32907</v>
      </c>
      <c r="D82" s="190" t="s">
        <v>270</v>
      </c>
      <c r="E82" s="190" t="s">
        <v>271</v>
      </c>
      <c r="F82" s="190" t="s">
        <v>272</v>
      </c>
      <c r="G82" s="190" t="s">
        <v>301</v>
      </c>
      <c r="H82" s="190" t="s">
        <v>274</v>
      </c>
      <c r="I82" s="190" t="s">
        <v>271</v>
      </c>
      <c r="J82" s="190" t="s">
        <v>271</v>
      </c>
      <c r="K82" s="190" t="s">
        <v>275</v>
      </c>
      <c r="L82" s="190" t="s">
        <v>276</v>
      </c>
      <c r="M82" s="190" t="s">
        <v>277</v>
      </c>
      <c r="N82" s="190" t="s">
        <v>278</v>
      </c>
      <c r="O82" s="190" t="s">
        <v>59</v>
      </c>
      <c r="P82" s="190" t="s">
        <v>271</v>
      </c>
      <c r="Q82" s="190" t="s">
        <v>271</v>
      </c>
      <c r="R82" s="190" t="s">
        <v>279</v>
      </c>
      <c r="S82" s="191">
        <v>3000</v>
      </c>
    </row>
    <row r="83" spans="1:19" x14ac:dyDescent="0.25">
      <c r="A83" s="190" t="s">
        <v>1769</v>
      </c>
      <c r="B83" s="190" t="s">
        <v>1767</v>
      </c>
      <c r="C83" s="191">
        <v>6474.68</v>
      </c>
      <c r="D83" s="190" t="s">
        <v>270</v>
      </c>
      <c r="E83" s="190" t="s">
        <v>271</v>
      </c>
      <c r="F83" s="190" t="s">
        <v>272</v>
      </c>
      <c r="G83" s="190" t="s">
        <v>273</v>
      </c>
      <c r="H83" s="190" t="s">
        <v>274</v>
      </c>
      <c r="I83" s="190" t="s">
        <v>271</v>
      </c>
      <c r="J83" s="190" t="s">
        <v>271</v>
      </c>
      <c r="K83" s="190" t="s">
        <v>275</v>
      </c>
      <c r="L83" s="190" t="s">
        <v>276</v>
      </c>
      <c r="M83" s="190" t="s">
        <v>277</v>
      </c>
      <c r="N83" s="190" t="s">
        <v>278</v>
      </c>
      <c r="O83" s="190" t="s">
        <v>59</v>
      </c>
      <c r="P83" s="190" t="s">
        <v>271</v>
      </c>
      <c r="Q83" s="190" t="s">
        <v>271</v>
      </c>
      <c r="R83" s="190" t="s">
        <v>279</v>
      </c>
      <c r="S83" s="191">
        <v>6166.36</v>
      </c>
    </row>
    <row r="84" spans="1:19" x14ac:dyDescent="0.25">
      <c r="A84" s="190" t="s">
        <v>1770</v>
      </c>
      <c r="B84" s="190" t="s">
        <v>1767</v>
      </c>
      <c r="C84" s="191">
        <v>14525.79</v>
      </c>
      <c r="D84" s="190" t="s">
        <v>270</v>
      </c>
      <c r="E84" s="190" t="s">
        <v>271</v>
      </c>
      <c r="F84" s="190" t="s">
        <v>272</v>
      </c>
      <c r="G84" s="190" t="s">
        <v>273</v>
      </c>
      <c r="H84" s="190" t="s">
        <v>274</v>
      </c>
      <c r="I84" s="190" t="s">
        <v>271</v>
      </c>
      <c r="J84" s="190" t="s">
        <v>271</v>
      </c>
      <c r="K84" s="190" t="s">
        <v>275</v>
      </c>
      <c r="L84" s="190" t="s">
        <v>276</v>
      </c>
      <c r="M84" s="190" t="s">
        <v>277</v>
      </c>
      <c r="N84" s="190" t="s">
        <v>278</v>
      </c>
      <c r="O84" s="190" t="s">
        <v>59</v>
      </c>
      <c r="P84" s="190" t="s">
        <v>271</v>
      </c>
      <c r="Q84" s="190" t="s">
        <v>271</v>
      </c>
      <c r="R84" s="190" t="s">
        <v>279</v>
      </c>
      <c r="S84" s="191">
        <v>11906.93</v>
      </c>
    </row>
    <row r="85" spans="1:19" x14ac:dyDescent="0.25">
      <c r="A85" s="190" t="s">
        <v>1771</v>
      </c>
      <c r="B85" s="190" t="s">
        <v>1772</v>
      </c>
      <c r="C85" s="191">
        <v>6222.99</v>
      </c>
      <c r="D85" s="190" t="s">
        <v>270</v>
      </c>
      <c r="E85" s="190" t="s">
        <v>271</v>
      </c>
      <c r="F85" s="190" t="s">
        <v>272</v>
      </c>
      <c r="G85" s="190" t="s">
        <v>273</v>
      </c>
      <c r="H85" s="190" t="s">
        <v>274</v>
      </c>
      <c r="I85" s="190" t="s">
        <v>271</v>
      </c>
      <c r="J85" s="190" t="s">
        <v>271</v>
      </c>
      <c r="K85" s="190" t="s">
        <v>275</v>
      </c>
      <c r="L85" s="190" t="s">
        <v>276</v>
      </c>
      <c r="M85" s="190" t="s">
        <v>277</v>
      </c>
      <c r="N85" s="190" t="s">
        <v>278</v>
      </c>
      <c r="O85" s="190" t="s">
        <v>59</v>
      </c>
      <c r="P85" s="190" t="s">
        <v>271</v>
      </c>
      <c r="Q85" s="190" t="s">
        <v>271</v>
      </c>
      <c r="R85" s="190" t="s">
        <v>279</v>
      </c>
      <c r="S85" s="191">
        <v>5926.66</v>
      </c>
    </row>
    <row r="86" spans="1:19" x14ac:dyDescent="0.25">
      <c r="A86" s="190" t="s">
        <v>1773</v>
      </c>
      <c r="B86" s="190" t="s">
        <v>1772</v>
      </c>
      <c r="C86" s="191">
        <v>14730.33</v>
      </c>
      <c r="D86" s="190" t="s">
        <v>270</v>
      </c>
      <c r="E86" s="190" t="s">
        <v>271</v>
      </c>
      <c r="F86" s="190" t="s">
        <v>272</v>
      </c>
      <c r="G86" s="190" t="s">
        <v>273</v>
      </c>
      <c r="H86" s="190" t="s">
        <v>274</v>
      </c>
      <c r="I86" s="190" t="s">
        <v>271</v>
      </c>
      <c r="J86" s="190" t="s">
        <v>271</v>
      </c>
      <c r="K86" s="190" t="s">
        <v>275</v>
      </c>
      <c r="L86" s="190" t="s">
        <v>276</v>
      </c>
      <c r="M86" s="190" t="s">
        <v>277</v>
      </c>
      <c r="N86" s="190" t="s">
        <v>278</v>
      </c>
      <c r="O86" s="190" t="s">
        <v>59</v>
      </c>
      <c r="P86" s="190" t="s">
        <v>271</v>
      </c>
      <c r="Q86" s="190" t="s">
        <v>271</v>
      </c>
      <c r="R86" s="190" t="s">
        <v>279</v>
      </c>
      <c r="S86" s="191">
        <v>13562.65</v>
      </c>
    </row>
    <row r="87" spans="1:19" x14ac:dyDescent="0.25">
      <c r="A87" s="190" t="s">
        <v>1774</v>
      </c>
      <c r="B87" s="190" t="s">
        <v>1775</v>
      </c>
      <c r="C87" s="191">
        <v>1258.43</v>
      </c>
      <c r="D87" s="190" t="s">
        <v>270</v>
      </c>
      <c r="E87" s="190" t="s">
        <v>271</v>
      </c>
      <c r="F87" s="190" t="s">
        <v>272</v>
      </c>
      <c r="G87" s="190" t="s">
        <v>273</v>
      </c>
      <c r="H87" s="190" t="s">
        <v>274</v>
      </c>
      <c r="I87" s="190" t="s">
        <v>271</v>
      </c>
      <c r="J87" s="190" t="s">
        <v>271</v>
      </c>
      <c r="K87" s="190" t="s">
        <v>275</v>
      </c>
      <c r="L87" s="190" t="s">
        <v>276</v>
      </c>
      <c r="M87" s="190" t="s">
        <v>277</v>
      </c>
      <c r="N87" s="190" t="s">
        <v>278</v>
      </c>
      <c r="O87" s="190" t="s">
        <v>59</v>
      </c>
      <c r="P87" s="190" t="s">
        <v>271</v>
      </c>
      <c r="Q87" s="190" t="s">
        <v>271</v>
      </c>
      <c r="R87" s="190" t="s">
        <v>279</v>
      </c>
      <c r="S87" s="191">
        <v>1198.5</v>
      </c>
    </row>
    <row r="88" spans="1:19" x14ac:dyDescent="0.25">
      <c r="A88" s="190" t="s">
        <v>1776</v>
      </c>
      <c r="B88" s="190" t="s">
        <v>1775</v>
      </c>
      <c r="C88" s="191">
        <v>16904.09</v>
      </c>
      <c r="D88" s="190" t="s">
        <v>270</v>
      </c>
      <c r="E88" s="190" t="s">
        <v>271</v>
      </c>
      <c r="F88" s="190" t="s">
        <v>272</v>
      </c>
      <c r="G88" s="190" t="s">
        <v>273</v>
      </c>
      <c r="H88" s="190" t="s">
        <v>274</v>
      </c>
      <c r="I88" s="190" t="s">
        <v>271</v>
      </c>
      <c r="J88" s="190" t="s">
        <v>271</v>
      </c>
      <c r="K88" s="190" t="s">
        <v>275</v>
      </c>
      <c r="L88" s="190" t="s">
        <v>276</v>
      </c>
      <c r="M88" s="190" t="s">
        <v>277</v>
      </c>
      <c r="N88" s="190" t="s">
        <v>278</v>
      </c>
      <c r="O88" s="190" t="s">
        <v>59</v>
      </c>
      <c r="P88" s="190" t="s">
        <v>271</v>
      </c>
      <c r="Q88" s="190" t="s">
        <v>271</v>
      </c>
      <c r="R88" s="190" t="s">
        <v>279</v>
      </c>
      <c r="S88" s="191">
        <v>12627.2</v>
      </c>
    </row>
    <row r="89" spans="1:19" x14ac:dyDescent="0.25">
      <c r="A89" s="190" t="s">
        <v>1777</v>
      </c>
      <c r="B89" s="190" t="s">
        <v>1778</v>
      </c>
      <c r="C89" s="191">
        <v>1006.74</v>
      </c>
      <c r="D89" s="190" t="s">
        <v>270</v>
      </c>
      <c r="E89" s="190" t="s">
        <v>271</v>
      </c>
      <c r="F89" s="190" t="s">
        <v>272</v>
      </c>
      <c r="G89" s="190" t="s">
        <v>273</v>
      </c>
      <c r="H89" s="190" t="s">
        <v>274</v>
      </c>
      <c r="I89" s="190" t="s">
        <v>271</v>
      </c>
      <c r="J89" s="190" t="s">
        <v>271</v>
      </c>
      <c r="K89" s="190" t="s">
        <v>275</v>
      </c>
      <c r="L89" s="190" t="s">
        <v>276</v>
      </c>
      <c r="M89" s="190" t="s">
        <v>277</v>
      </c>
      <c r="N89" s="190" t="s">
        <v>278</v>
      </c>
      <c r="O89" s="190" t="s">
        <v>59</v>
      </c>
      <c r="P89" s="190" t="s">
        <v>271</v>
      </c>
      <c r="Q89" s="190" t="s">
        <v>271</v>
      </c>
      <c r="R89" s="190" t="s">
        <v>279</v>
      </c>
      <c r="S89" s="191">
        <v>958.8</v>
      </c>
    </row>
    <row r="90" spans="1:19" x14ac:dyDescent="0.25">
      <c r="A90" s="190" t="s">
        <v>1779</v>
      </c>
      <c r="B90" s="190" t="s">
        <v>1778</v>
      </c>
      <c r="C90" s="191">
        <v>15767.59</v>
      </c>
      <c r="D90" s="190" t="s">
        <v>270</v>
      </c>
      <c r="E90" s="190" t="s">
        <v>271</v>
      </c>
      <c r="F90" s="190" t="s">
        <v>272</v>
      </c>
      <c r="G90" s="190" t="s">
        <v>273</v>
      </c>
      <c r="H90" s="190" t="s">
        <v>274</v>
      </c>
      <c r="I90" s="190" t="s">
        <v>271</v>
      </c>
      <c r="J90" s="190" t="s">
        <v>271</v>
      </c>
      <c r="K90" s="190" t="s">
        <v>275</v>
      </c>
      <c r="L90" s="190" t="s">
        <v>276</v>
      </c>
      <c r="M90" s="190" t="s">
        <v>277</v>
      </c>
      <c r="N90" s="190" t="s">
        <v>278</v>
      </c>
      <c r="O90" s="190" t="s">
        <v>59</v>
      </c>
      <c r="P90" s="190" t="s">
        <v>271</v>
      </c>
      <c r="Q90" s="190" t="s">
        <v>271</v>
      </c>
      <c r="R90" s="190" t="s">
        <v>279</v>
      </c>
      <c r="S90" s="191">
        <v>14275.76</v>
      </c>
    </row>
    <row r="91" spans="1:19" x14ac:dyDescent="0.25">
      <c r="A91" s="190" t="s">
        <v>1780</v>
      </c>
      <c r="B91" s="190" t="s">
        <v>1781</v>
      </c>
      <c r="C91" s="191">
        <v>1006.74</v>
      </c>
      <c r="D91" s="190" t="s">
        <v>270</v>
      </c>
      <c r="E91" s="190" t="s">
        <v>271</v>
      </c>
      <c r="F91" s="190" t="s">
        <v>272</v>
      </c>
      <c r="G91" s="190" t="s">
        <v>273</v>
      </c>
      <c r="H91" s="190" t="s">
        <v>274</v>
      </c>
      <c r="I91" s="190" t="s">
        <v>271</v>
      </c>
      <c r="J91" s="190" t="s">
        <v>271</v>
      </c>
      <c r="K91" s="190" t="s">
        <v>275</v>
      </c>
      <c r="L91" s="190" t="s">
        <v>276</v>
      </c>
      <c r="M91" s="190" t="s">
        <v>277</v>
      </c>
      <c r="N91" s="190" t="s">
        <v>278</v>
      </c>
      <c r="O91" s="190" t="s">
        <v>59</v>
      </c>
      <c r="P91" s="190" t="s">
        <v>271</v>
      </c>
      <c r="Q91" s="190" t="s">
        <v>271</v>
      </c>
      <c r="R91" s="190" t="s">
        <v>279</v>
      </c>
      <c r="S91" s="191">
        <v>958.8</v>
      </c>
    </row>
    <row r="92" spans="1:19" x14ac:dyDescent="0.25">
      <c r="A92" s="190" t="s">
        <v>1782</v>
      </c>
      <c r="B92" s="190" t="s">
        <v>1781</v>
      </c>
      <c r="C92" s="191">
        <v>13144.51</v>
      </c>
      <c r="D92" s="190" t="s">
        <v>270</v>
      </c>
      <c r="E92" s="190" t="s">
        <v>271</v>
      </c>
      <c r="F92" s="190" t="s">
        <v>272</v>
      </c>
      <c r="G92" s="190" t="s">
        <v>273</v>
      </c>
      <c r="H92" s="190" t="s">
        <v>274</v>
      </c>
      <c r="I92" s="190" t="s">
        <v>271</v>
      </c>
      <c r="J92" s="190" t="s">
        <v>271</v>
      </c>
      <c r="K92" s="190" t="s">
        <v>275</v>
      </c>
      <c r="L92" s="190" t="s">
        <v>276</v>
      </c>
      <c r="M92" s="190" t="s">
        <v>277</v>
      </c>
      <c r="N92" s="190" t="s">
        <v>278</v>
      </c>
      <c r="O92" s="190" t="s">
        <v>59</v>
      </c>
      <c r="P92" s="190" t="s">
        <v>271</v>
      </c>
      <c r="Q92" s="190" t="s">
        <v>271</v>
      </c>
      <c r="R92" s="190" t="s">
        <v>279</v>
      </c>
      <c r="S92" s="191">
        <v>11352.06</v>
      </c>
    </row>
    <row r="93" spans="1:19" x14ac:dyDescent="0.25">
      <c r="A93" s="190" t="s">
        <v>1783</v>
      </c>
      <c r="B93" s="190" t="s">
        <v>1784</v>
      </c>
      <c r="C93" s="191">
        <v>6222.99</v>
      </c>
      <c r="D93" s="190" t="s">
        <v>270</v>
      </c>
      <c r="E93" s="190" t="s">
        <v>271</v>
      </c>
      <c r="F93" s="190" t="s">
        <v>272</v>
      </c>
      <c r="G93" s="190" t="s">
        <v>273</v>
      </c>
      <c r="H93" s="190" t="s">
        <v>274</v>
      </c>
      <c r="I93" s="190" t="s">
        <v>271</v>
      </c>
      <c r="J93" s="190" t="s">
        <v>271</v>
      </c>
      <c r="K93" s="190" t="s">
        <v>275</v>
      </c>
      <c r="L93" s="190" t="s">
        <v>276</v>
      </c>
      <c r="M93" s="190" t="s">
        <v>277</v>
      </c>
      <c r="N93" s="190" t="s">
        <v>278</v>
      </c>
      <c r="O93" s="190" t="s">
        <v>59</v>
      </c>
      <c r="P93" s="190" t="s">
        <v>271</v>
      </c>
      <c r="Q93" s="190" t="s">
        <v>271</v>
      </c>
      <c r="R93" s="190" t="s">
        <v>279</v>
      </c>
      <c r="S93" s="191">
        <v>5926.66</v>
      </c>
    </row>
    <row r="94" spans="1:19" x14ac:dyDescent="0.25">
      <c r="A94" s="190" t="s">
        <v>1785</v>
      </c>
      <c r="B94" s="190" t="s">
        <v>1784</v>
      </c>
      <c r="C94" s="191">
        <v>25648.83</v>
      </c>
      <c r="D94" s="190" t="s">
        <v>270</v>
      </c>
      <c r="E94" s="190" t="s">
        <v>271</v>
      </c>
      <c r="F94" s="190" t="s">
        <v>272</v>
      </c>
      <c r="G94" s="190" t="s">
        <v>273</v>
      </c>
      <c r="H94" s="190" t="s">
        <v>274</v>
      </c>
      <c r="I94" s="190" t="s">
        <v>271</v>
      </c>
      <c r="J94" s="190" t="s">
        <v>271</v>
      </c>
      <c r="K94" s="190" t="s">
        <v>275</v>
      </c>
      <c r="L94" s="190" t="s">
        <v>276</v>
      </c>
      <c r="M94" s="190" t="s">
        <v>277</v>
      </c>
      <c r="N94" s="190" t="s">
        <v>278</v>
      </c>
      <c r="O94" s="190" t="s">
        <v>59</v>
      </c>
      <c r="P94" s="190" t="s">
        <v>271</v>
      </c>
      <c r="Q94" s="190" t="s">
        <v>271</v>
      </c>
      <c r="R94" s="190" t="s">
        <v>279</v>
      </c>
      <c r="S94" s="191">
        <v>23075.41</v>
      </c>
    </row>
    <row r="95" spans="1:19" x14ac:dyDescent="0.25">
      <c r="A95" s="190" t="s">
        <v>1786</v>
      </c>
      <c r="B95" s="190" t="s">
        <v>1787</v>
      </c>
      <c r="C95" s="191">
        <v>6390.78</v>
      </c>
      <c r="D95" s="190" t="s">
        <v>270</v>
      </c>
      <c r="E95" s="190" t="s">
        <v>271</v>
      </c>
      <c r="F95" s="190" t="s">
        <v>272</v>
      </c>
      <c r="G95" s="190" t="s">
        <v>273</v>
      </c>
      <c r="H95" s="190" t="s">
        <v>274</v>
      </c>
      <c r="I95" s="190" t="s">
        <v>271</v>
      </c>
      <c r="J95" s="190" t="s">
        <v>271</v>
      </c>
      <c r="K95" s="190" t="s">
        <v>275</v>
      </c>
      <c r="L95" s="190" t="s">
        <v>276</v>
      </c>
      <c r="M95" s="190" t="s">
        <v>277</v>
      </c>
      <c r="N95" s="190" t="s">
        <v>278</v>
      </c>
      <c r="O95" s="190" t="s">
        <v>59</v>
      </c>
      <c r="P95" s="190" t="s">
        <v>271</v>
      </c>
      <c r="Q95" s="190" t="s">
        <v>271</v>
      </c>
      <c r="R95" s="190" t="s">
        <v>279</v>
      </c>
      <c r="S95" s="191">
        <v>6086.46</v>
      </c>
    </row>
    <row r="96" spans="1:19" x14ac:dyDescent="0.25">
      <c r="A96" s="190" t="s">
        <v>1788</v>
      </c>
      <c r="B96" s="190" t="s">
        <v>1787</v>
      </c>
      <c r="C96" s="191">
        <v>13666.26</v>
      </c>
      <c r="D96" s="190" t="s">
        <v>270</v>
      </c>
      <c r="E96" s="190" t="s">
        <v>271</v>
      </c>
      <c r="F96" s="190" t="s">
        <v>272</v>
      </c>
      <c r="G96" s="190" t="s">
        <v>273</v>
      </c>
      <c r="H96" s="190" t="s">
        <v>274</v>
      </c>
      <c r="I96" s="190" t="s">
        <v>271</v>
      </c>
      <c r="J96" s="190" t="s">
        <v>271</v>
      </c>
      <c r="K96" s="190" t="s">
        <v>275</v>
      </c>
      <c r="L96" s="190" t="s">
        <v>276</v>
      </c>
      <c r="M96" s="190" t="s">
        <v>277</v>
      </c>
      <c r="N96" s="190" t="s">
        <v>278</v>
      </c>
      <c r="O96" s="190" t="s">
        <v>59</v>
      </c>
      <c r="P96" s="190" t="s">
        <v>271</v>
      </c>
      <c r="Q96" s="190" t="s">
        <v>271</v>
      </c>
      <c r="R96" s="190" t="s">
        <v>279</v>
      </c>
      <c r="S96" s="191">
        <v>13015.49</v>
      </c>
    </row>
    <row r="97" spans="1:19" x14ac:dyDescent="0.25">
      <c r="A97" s="190" t="s">
        <v>1789</v>
      </c>
      <c r="B97" s="190" t="s">
        <v>1790</v>
      </c>
      <c r="C97" s="191">
        <v>6222.99</v>
      </c>
      <c r="D97" s="190" t="s">
        <v>270</v>
      </c>
      <c r="E97" s="190" t="s">
        <v>271</v>
      </c>
      <c r="F97" s="190" t="s">
        <v>272</v>
      </c>
      <c r="G97" s="190" t="s">
        <v>273</v>
      </c>
      <c r="H97" s="190" t="s">
        <v>274</v>
      </c>
      <c r="I97" s="190" t="s">
        <v>271</v>
      </c>
      <c r="J97" s="190" t="s">
        <v>271</v>
      </c>
      <c r="K97" s="190" t="s">
        <v>275</v>
      </c>
      <c r="L97" s="190" t="s">
        <v>276</v>
      </c>
      <c r="M97" s="190" t="s">
        <v>277</v>
      </c>
      <c r="N97" s="190" t="s">
        <v>278</v>
      </c>
      <c r="O97" s="190" t="s">
        <v>59</v>
      </c>
      <c r="P97" s="190" t="s">
        <v>271</v>
      </c>
      <c r="Q97" s="190" t="s">
        <v>271</v>
      </c>
      <c r="R97" s="190" t="s">
        <v>279</v>
      </c>
      <c r="S97" s="191">
        <v>5926.66</v>
      </c>
    </row>
    <row r="98" spans="1:19" x14ac:dyDescent="0.25">
      <c r="A98" s="190" t="s">
        <v>1791</v>
      </c>
      <c r="B98" s="190" t="s">
        <v>1790</v>
      </c>
      <c r="C98" s="191">
        <v>14080.17</v>
      </c>
      <c r="D98" s="190" t="s">
        <v>270</v>
      </c>
      <c r="E98" s="190" t="s">
        <v>271</v>
      </c>
      <c r="F98" s="190" t="s">
        <v>272</v>
      </c>
      <c r="G98" s="190" t="s">
        <v>273</v>
      </c>
      <c r="H98" s="190" t="s">
        <v>274</v>
      </c>
      <c r="I98" s="190" t="s">
        <v>271</v>
      </c>
      <c r="J98" s="190" t="s">
        <v>271</v>
      </c>
      <c r="K98" s="190" t="s">
        <v>275</v>
      </c>
      <c r="L98" s="190" t="s">
        <v>276</v>
      </c>
      <c r="M98" s="190" t="s">
        <v>277</v>
      </c>
      <c r="N98" s="190" t="s">
        <v>278</v>
      </c>
      <c r="O98" s="190" t="s">
        <v>59</v>
      </c>
      <c r="P98" s="190" t="s">
        <v>271</v>
      </c>
      <c r="Q98" s="190" t="s">
        <v>271</v>
      </c>
      <c r="R98" s="190" t="s">
        <v>279</v>
      </c>
      <c r="S98" s="191">
        <v>13409.69</v>
      </c>
    </row>
    <row r="99" spans="1:19" x14ac:dyDescent="0.25">
      <c r="A99" s="190" t="s">
        <v>1792</v>
      </c>
      <c r="B99" s="190" t="s">
        <v>1793</v>
      </c>
      <c r="C99" s="191">
        <v>766.5</v>
      </c>
      <c r="D99" s="190" t="s">
        <v>270</v>
      </c>
      <c r="E99" s="190" t="s">
        <v>271</v>
      </c>
      <c r="F99" s="190" t="s">
        <v>272</v>
      </c>
      <c r="G99" s="190" t="s">
        <v>1794</v>
      </c>
      <c r="H99" s="190" t="s">
        <v>274</v>
      </c>
      <c r="I99" s="190" t="s">
        <v>271</v>
      </c>
      <c r="J99" s="190" t="s">
        <v>271</v>
      </c>
      <c r="K99" s="190" t="s">
        <v>275</v>
      </c>
      <c r="L99" s="190" t="s">
        <v>276</v>
      </c>
      <c r="M99" s="190" t="s">
        <v>277</v>
      </c>
      <c r="N99" s="190" t="s">
        <v>278</v>
      </c>
      <c r="O99" s="190" t="s">
        <v>59</v>
      </c>
      <c r="P99" s="190" t="s">
        <v>271</v>
      </c>
      <c r="Q99" s="190" t="s">
        <v>271</v>
      </c>
      <c r="R99" s="190" t="s">
        <v>279</v>
      </c>
      <c r="S99" s="191">
        <v>730</v>
      </c>
    </row>
    <row r="100" spans="1:19" x14ac:dyDescent="0.25">
      <c r="A100" s="190" t="s">
        <v>1795</v>
      </c>
      <c r="B100" s="190" t="s">
        <v>1796</v>
      </c>
      <c r="C100" s="191">
        <v>6222.99</v>
      </c>
      <c r="D100" s="190" t="s">
        <v>270</v>
      </c>
      <c r="E100" s="190" t="s">
        <v>271</v>
      </c>
      <c r="F100" s="190" t="s">
        <v>272</v>
      </c>
      <c r="G100" s="190" t="s">
        <v>273</v>
      </c>
      <c r="H100" s="190" t="s">
        <v>274</v>
      </c>
      <c r="I100" s="190" t="s">
        <v>271</v>
      </c>
      <c r="J100" s="190" t="s">
        <v>271</v>
      </c>
      <c r="K100" s="190" t="s">
        <v>275</v>
      </c>
      <c r="L100" s="190" t="s">
        <v>276</v>
      </c>
      <c r="M100" s="190" t="s">
        <v>277</v>
      </c>
      <c r="N100" s="190" t="s">
        <v>278</v>
      </c>
      <c r="O100" s="190" t="s">
        <v>59</v>
      </c>
      <c r="P100" s="190" t="s">
        <v>271</v>
      </c>
      <c r="Q100" s="190" t="s">
        <v>271</v>
      </c>
      <c r="R100" s="190" t="s">
        <v>279</v>
      </c>
      <c r="S100" s="191">
        <v>5926.66</v>
      </c>
    </row>
    <row r="101" spans="1:19" x14ac:dyDescent="0.25">
      <c r="A101" s="190" t="s">
        <v>1797</v>
      </c>
      <c r="B101" s="190" t="s">
        <v>1796</v>
      </c>
      <c r="C101" s="191">
        <v>14190.41</v>
      </c>
      <c r="D101" s="190" t="s">
        <v>270</v>
      </c>
      <c r="E101" s="190" t="s">
        <v>271</v>
      </c>
      <c r="F101" s="190" t="s">
        <v>272</v>
      </c>
      <c r="G101" s="190" t="s">
        <v>273</v>
      </c>
      <c r="H101" s="190" t="s">
        <v>274</v>
      </c>
      <c r="I101" s="190" t="s">
        <v>271</v>
      </c>
      <c r="J101" s="190" t="s">
        <v>271</v>
      </c>
      <c r="K101" s="190" t="s">
        <v>275</v>
      </c>
      <c r="L101" s="190" t="s">
        <v>276</v>
      </c>
      <c r="M101" s="190" t="s">
        <v>277</v>
      </c>
      <c r="N101" s="190" t="s">
        <v>278</v>
      </c>
      <c r="O101" s="190" t="s">
        <v>59</v>
      </c>
      <c r="P101" s="190" t="s">
        <v>271</v>
      </c>
      <c r="Q101" s="190" t="s">
        <v>271</v>
      </c>
      <c r="R101" s="190" t="s">
        <v>279</v>
      </c>
      <c r="S101" s="191">
        <v>13514.68</v>
      </c>
    </row>
    <row r="102" spans="1:19" x14ac:dyDescent="0.25">
      <c r="A102" s="190" t="s">
        <v>1798</v>
      </c>
      <c r="B102" s="190" t="s">
        <v>1793</v>
      </c>
      <c r="C102" s="191">
        <v>1006.74</v>
      </c>
      <c r="D102" s="190" t="s">
        <v>270</v>
      </c>
      <c r="E102" s="190" t="s">
        <v>271</v>
      </c>
      <c r="F102" s="190" t="s">
        <v>272</v>
      </c>
      <c r="G102" s="190" t="s">
        <v>273</v>
      </c>
      <c r="H102" s="190" t="s">
        <v>274</v>
      </c>
      <c r="I102" s="190" t="s">
        <v>271</v>
      </c>
      <c r="J102" s="190" t="s">
        <v>271</v>
      </c>
      <c r="K102" s="190" t="s">
        <v>275</v>
      </c>
      <c r="L102" s="190" t="s">
        <v>276</v>
      </c>
      <c r="M102" s="190" t="s">
        <v>277</v>
      </c>
      <c r="N102" s="190" t="s">
        <v>278</v>
      </c>
      <c r="O102" s="190" t="s">
        <v>59</v>
      </c>
      <c r="P102" s="190" t="s">
        <v>271</v>
      </c>
      <c r="Q102" s="190" t="s">
        <v>271</v>
      </c>
      <c r="R102" s="190" t="s">
        <v>279</v>
      </c>
      <c r="S102" s="191">
        <v>958.8</v>
      </c>
    </row>
    <row r="103" spans="1:19" x14ac:dyDescent="0.25">
      <c r="A103" s="190" t="s">
        <v>1799</v>
      </c>
      <c r="B103" s="190" t="s">
        <v>1793</v>
      </c>
      <c r="C103" s="191">
        <v>14432.6</v>
      </c>
      <c r="D103" s="190" t="s">
        <v>270</v>
      </c>
      <c r="E103" s="190" t="s">
        <v>271</v>
      </c>
      <c r="F103" s="190" t="s">
        <v>272</v>
      </c>
      <c r="G103" s="190" t="s">
        <v>273</v>
      </c>
      <c r="H103" s="190" t="s">
        <v>274</v>
      </c>
      <c r="I103" s="190" t="s">
        <v>271</v>
      </c>
      <c r="J103" s="190" t="s">
        <v>271</v>
      </c>
      <c r="K103" s="190" t="s">
        <v>275</v>
      </c>
      <c r="L103" s="190" t="s">
        <v>276</v>
      </c>
      <c r="M103" s="190" t="s">
        <v>277</v>
      </c>
      <c r="N103" s="190" t="s">
        <v>278</v>
      </c>
      <c r="O103" s="190" t="s">
        <v>59</v>
      </c>
      <c r="P103" s="190" t="s">
        <v>271</v>
      </c>
      <c r="Q103" s="190" t="s">
        <v>271</v>
      </c>
      <c r="R103" s="190" t="s">
        <v>279</v>
      </c>
      <c r="S103" s="191">
        <v>13745.33</v>
      </c>
    </row>
    <row r="104" spans="1:19" x14ac:dyDescent="0.25">
      <c r="A104" s="190" t="s">
        <v>1800</v>
      </c>
      <c r="B104" s="190" t="s">
        <v>1801</v>
      </c>
      <c r="C104" s="191">
        <v>1006.74</v>
      </c>
      <c r="D104" s="190" t="s">
        <v>270</v>
      </c>
      <c r="E104" s="190" t="s">
        <v>271</v>
      </c>
      <c r="F104" s="190" t="s">
        <v>272</v>
      </c>
      <c r="G104" s="190" t="s">
        <v>273</v>
      </c>
      <c r="H104" s="190" t="s">
        <v>274</v>
      </c>
      <c r="I104" s="190" t="s">
        <v>271</v>
      </c>
      <c r="J104" s="190" t="s">
        <v>271</v>
      </c>
      <c r="K104" s="190" t="s">
        <v>275</v>
      </c>
      <c r="L104" s="190" t="s">
        <v>276</v>
      </c>
      <c r="M104" s="190" t="s">
        <v>277</v>
      </c>
      <c r="N104" s="190" t="s">
        <v>278</v>
      </c>
      <c r="O104" s="190" t="s">
        <v>59</v>
      </c>
      <c r="P104" s="190" t="s">
        <v>271</v>
      </c>
      <c r="Q104" s="190" t="s">
        <v>271</v>
      </c>
      <c r="R104" s="190" t="s">
        <v>279</v>
      </c>
      <c r="S104" s="191">
        <v>958.8</v>
      </c>
    </row>
    <row r="105" spans="1:19" x14ac:dyDescent="0.25">
      <c r="A105" s="190" t="s">
        <v>1802</v>
      </c>
      <c r="B105" s="190" t="s">
        <v>1801</v>
      </c>
      <c r="C105" s="191">
        <v>14063.93</v>
      </c>
      <c r="D105" s="190" t="s">
        <v>270</v>
      </c>
      <c r="E105" s="190" t="s">
        <v>271</v>
      </c>
      <c r="F105" s="190" t="s">
        <v>272</v>
      </c>
      <c r="G105" s="190" t="s">
        <v>273</v>
      </c>
      <c r="H105" s="190" t="s">
        <v>274</v>
      </c>
      <c r="I105" s="190" t="s">
        <v>271</v>
      </c>
      <c r="J105" s="190" t="s">
        <v>271</v>
      </c>
      <c r="K105" s="190" t="s">
        <v>275</v>
      </c>
      <c r="L105" s="190" t="s">
        <v>276</v>
      </c>
      <c r="M105" s="190" t="s">
        <v>277</v>
      </c>
      <c r="N105" s="190" t="s">
        <v>278</v>
      </c>
      <c r="O105" s="190" t="s">
        <v>59</v>
      </c>
      <c r="P105" s="190" t="s">
        <v>271</v>
      </c>
      <c r="Q105" s="190" t="s">
        <v>271</v>
      </c>
      <c r="R105" s="190" t="s">
        <v>279</v>
      </c>
      <c r="S105" s="191">
        <v>13032.13</v>
      </c>
    </row>
    <row r="106" spans="1:19" x14ac:dyDescent="0.25">
      <c r="A106" s="190" t="s">
        <v>1803</v>
      </c>
      <c r="B106" s="190" t="s">
        <v>1804</v>
      </c>
      <c r="C106" s="191">
        <v>1006.74</v>
      </c>
      <c r="D106" s="190" t="s">
        <v>270</v>
      </c>
      <c r="E106" s="190" t="s">
        <v>271</v>
      </c>
      <c r="F106" s="190" t="s">
        <v>272</v>
      </c>
      <c r="G106" s="190" t="s">
        <v>273</v>
      </c>
      <c r="H106" s="190" t="s">
        <v>274</v>
      </c>
      <c r="I106" s="190" t="s">
        <v>271</v>
      </c>
      <c r="J106" s="190" t="s">
        <v>271</v>
      </c>
      <c r="K106" s="190" t="s">
        <v>275</v>
      </c>
      <c r="L106" s="190" t="s">
        <v>276</v>
      </c>
      <c r="M106" s="190" t="s">
        <v>277</v>
      </c>
      <c r="N106" s="190" t="s">
        <v>278</v>
      </c>
      <c r="O106" s="190" t="s">
        <v>59</v>
      </c>
      <c r="P106" s="190" t="s">
        <v>271</v>
      </c>
      <c r="Q106" s="190" t="s">
        <v>271</v>
      </c>
      <c r="R106" s="190" t="s">
        <v>279</v>
      </c>
      <c r="S106" s="191">
        <v>958.8</v>
      </c>
    </row>
    <row r="107" spans="1:19" x14ac:dyDescent="0.25">
      <c r="A107" s="190" t="s">
        <v>1805</v>
      </c>
      <c r="B107" s="190" t="s">
        <v>1804</v>
      </c>
      <c r="C107" s="191">
        <v>13438.4</v>
      </c>
      <c r="D107" s="190" t="s">
        <v>270</v>
      </c>
      <c r="E107" s="190" t="s">
        <v>271</v>
      </c>
      <c r="F107" s="190" t="s">
        <v>272</v>
      </c>
      <c r="G107" s="190" t="s">
        <v>273</v>
      </c>
      <c r="H107" s="190" t="s">
        <v>274</v>
      </c>
      <c r="I107" s="190" t="s">
        <v>271</v>
      </c>
      <c r="J107" s="190" t="s">
        <v>271</v>
      </c>
      <c r="K107" s="190" t="s">
        <v>275</v>
      </c>
      <c r="L107" s="190" t="s">
        <v>276</v>
      </c>
      <c r="M107" s="190" t="s">
        <v>277</v>
      </c>
      <c r="N107" s="190" t="s">
        <v>278</v>
      </c>
      <c r="O107" s="190" t="s">
        <v>59</v>
      </c>
      <c r="P107" s="190" t="s">
        <v>271</v>
      </c>
      <c r="Q107" s="190" t="s">
        <v>271</v>
      </c>
      <c r="R107" s="190" t="s">
        <v>279</v>
      </c>
      <c r="S107" s="191">
        <v>10820.75</v>
      </c>
    </row>
    <row r="108" spans="1:19" x14ac:dyDescent="0.25">
      <c r="A108" s="190" t="s">
        <v>1806</v>
      </c>
      <c r="B108" s="190" t="s">
        <v>1807</v>
      </c>
      <c r="C108" s="191">
        <v>6222.99</v>
      </c>
      <c r="D108" s="190" t="s">
        <v>270</v>
      </c>
      <c r="E108" s="190" t="s">
        <v>271</v>
      </c>
      <c r="F108" s="190" t="s">
        <v>272</v>
      </c>
      <c r="G108" s="190" t="s">
        <v>273</v>
      </c>
      <c r="H108" s="190" t="s">
        <v>274</v>
      </c>
      <c r="I108" s="190" t="s">
        <v>271</v>
      </c>
      <c r="J108" s="190" t="s">
        <v>271</v>
      </c>
      <c r="K108" s="190" t="s">
        <v>275</v>
      </c>
      <c r="L108" s="190" t="s">
        <v>276</v>
      </c>
      <c r="M108" s="190" t="s">
        <v>277</v>
      </c>
      <c r="N108" s="190" t="s">
        <v>278</v>
      </c>
      <c r="O108" s="190" t="s">
        <v>59</v>
      </c>
      <c r="P108" s="190" t="s">
        <v>271</v>
      </c>
      <c r="Q108" s="190" t="s">
        <v>271</v>
      </c>
      <c r="R108" s="190" t="s">
        <v>279</v>
      </c>
      <c r="S108" s="191">
        <v>5926.66</v>
      </c>
    </row>
    <row r="109" spans="1:19" x14ac:dyDescent="0.25">
      <c r="A109" s="190" t="s">
        <v>1808</v>
      </c>
      <c r="B109" s="190" t="s">
        <v>1807</v>
      </c>
      <c r="C109" s="191">
        <v>14382.73</v>
      </c>
      <c r="D109" s="190" t="s">
        <v>270</v>
      </c>
      <c r="E109" s="190" t="s">
        <v>271</v>
      </c>
      <c r="F109" s="190" t="s">
        <v>272</v>
      </c>
      <c r="G109" s="190" t="s">
        <v>273</v>
      </c>
      <c r="H109" s="190" t="s">
        <v>274</v>
      </c>
      <c r="I109" s="190" t="s">
        <v>271</v>
      </c>
      <c r="J109" s="190" t="s">
        <v>271</v>
      </c>
      <c r="K109" s="190" t="s">
        <v>275</v>
      </c>
      <c r="L109" s="190" t="s">
        <v>276</v>
      </c>
      <c r="M109" s="190" t="s">
        <v>277</v>
      </c>
      <c r="N109" s="190" t="s">
        <v>278</v>
      </c>
      <c r="O109" s="190" t="s">
        <v>59</v>
      </c>
      <c r="P109" s="190" t="s">
        <v>271</v>
      </c>
      <c r="Q109" s="190" t="s">
        <v>271</v>
      </c>
      <c r="R109" s="190" t="s">
        <v>279</v>
      </c>
      <c r="S109" s="191">
        <v>11821.56</v>
      </c>
    </row>
    <row r="110" spans="1:19" x14ac:dyDescent="0.25">
      <c r="A110" s="190" t="s">
        <v>1809</v>
      </c>
      <c r="B110" s="190" t="s">
        <v>1810</v>
      </c>
      <c r="C110" s="191">
        <v>6726.36</v>
      </c>
      <c r="D110" s="190" t="s">
        <v>270</v>
      </c>
      <c r="E110" s="190" t="s">
        <v>271</v>
      </c>
      <c r="F110" s="190" t="s">
        <v>272</v>
      </c>
      <c r="G110" s="190" t="s">
        <v>273</v>
      </c>
      <c r="H110" s="190" t="s">
        <v>274</v>
      </c>
      <c r="I110" s="190" t="s">
        <v>271</v>
      </c>
      <c r="J110" s="190" t="s">
        <v>271</v>
      </c>
      <c r="K110" s="190" t="s">
        <v>275</v>
      </c>
      <c r="L110" s="190" t="s">
        <v>276</v>
      </c>
      <c r="M110" s="190" t="s">
        <v>277</v>
      </c>
      <c r="N110" s="190" t="s">
        <v>278</v>
      </c>
      <c r="O110" s="190" t="s">
        <v>59</v>
      </c>
      <c r="P110" s="190" t="s">
        <v>271</v>
      </c>
      <c r="Q110" s="190" t="s">
        <v>271</v>
      </c>
      <c r="R110" s="190" t="s">
        <v>279</v>
      </c>
      <c r="S110" s="191">
        <v>6406.06</v>
      </c>
    </row>
    <row r="111" spans="1:19" x14ac:dyDescent="0.25">
      <c r="A111" s="190" t="s">
        <v>1811</v>
      </c>
      <c r="B111" s="190" t="s">
        <v>1810</v>
      </c>
      <c r="C111" s="191">
        <v>18856.25</v>
      </c>
      <c r="D111" s="190" t="s">
        <v>270</v>
      </c>
      <c r="E111" s="190" t="s">
        <v>271</v>
      </c>
      <c r="F111" s="190" t="s">
        <v>272</v>
      </c>
      <c r="G111" s="190" t="s">
        <v>273</v>
      </c>
      <c r="H111" s="190" t="s">
        <v>274</v>
      </c>
      <c r="I111" s="190" t="s">
        <v>271</v>
      </c>
      <c r="J111" s="190" t="s">
        <v>271</v>
      </c>
      <c r="K111" s="190" t="s">
        <v>275</v>
      </c>
      <c r="L111" s="190" t="s">
        <v>276</v>
      </c>
      <c r="M111" s="190" t="s">
        <v>277</v>
      </c>
      <c r="N111" s="190" t="s">
        <v>278</v>
      </c>
      <c r="O111" s="190" t="s">
        <v>59</v>
      </c>
      <c r="P111" s="190" t="s">
        <v>271</v>
      </c>
      <c r="Q111" s="190" t="s">
        <v>271</v>
      </c>
      <c r="R111" s="190" t="s">
        <v>279</v>
      </c>
      <c r="S111" s="191">
        <v>13328.34</v>
      </c>
    </row>
    <row r="112" spans="1:19" x14ac:dyDescent="0.25">
      <c r="A112" s="190" t="s">
        <v>1812</v>
      </c>
      <c r="B112" s="190" t="s">
        <v>1813</v>
      </c>
      <c r="C112" s="191">
        <v>5972.38</v>
      </c>
      <c r="D112" s="190" t="s">
        <v>270</v>
      </c>
      <c r="E112" s="190" t="s">
        <v>271</v>
      </c>
      <c r="F112" s="190" t="s">
        <v>272</v>
      </c>
      <c r="G112" s="190" t="s">
        <v>273</v>
      </c>
      <c r="H112" s="190" t="s">
        <v>274</v>
      </c>
      <c r="I112" s="190" t="s">
        <v>271</v>
      </c>
      <c r="J112" s="190" t="s">
        <v>271</v>
      </c>
      <c r="K112" s="190" t="s">
        <v>275</v>
      </c>
      <c r="L112" s="190" t="s">
        <v>276</v>
      </c>
      <c r="M112" s="190" t="s">
        <v>277</v>
      </c>
      <c r="N112" s="190" t="s">
        <v>278</v>
      </c>
      <c r="O112" s="190" t="s">
        <v>59</v>
      </c>
      <c r="P112" s="190" t="s">
        <v>271</v>
      </c>
      <c r="Q112" s="190" t="s">
        <v>271</v>
      </c>
      <c r="R112" s="190" t="s">
        <v>279</v>
      </c>
      <c r="S112" s="191">
        <v>5687.98</v>
      </c>
    </row>
    <row r="113" spans="1:19" x14ac:dyDescent="0.25">
      <c r="A113" s="190" t="s">
        <v>1814</v>
      </c>
      <c r="B113" s="190" t="s">
        <v>1813</v>
      </c>
      <c r="C113" s="191">
        <v>16979.82</v>
      </c>
      <c r="D113" s="190" t="s">
        <v>270</v>
      </c>
      <c r="E113" s="190" t="s">
        <v>271</v>
      </c>
      <c r="F113" s="190" t="s">
        <v>272</v>
      </c>
      <c r="G113" s="190" t="s">
        <v>273</v>
      </c>
      <c r="H113" s="190" t="s">
        <v>274</v>
      </c>
      <c r="I113" s="190" t="s">
        <v>271</v>
      </c>
      <c r="J113" s="190" t="s">
        <v>271</v>
      </c>
      <c r="K113" s="190" t="s">
        <v>275</v>
      </c>
      <c r="L113" s="190" t="s">
        <v>276</v>
      </c>
      <c r="M113" s="190" t="s">
        <v>277</v>
      </c>
      <c r="N113" s="190" t="s">
        <v>278</v>
      </c>
      <c r="O113" s="190" t="s">
        <v>59</v>
      </c>
      <c r="P113" s="190" t="s">
        <v>271</v>
      </c>
      <c r="Q113" s="190" t="s">
        <v>271</v>
      </c>
      <c r="R113" s="190" t="s">
        <v>279</v>
      </c>
      <c r="S113" s="191">
        <v>14678.08</v>
      </c>
    </row>
    <row r="114" spans="1:19" x14ac:dyDescent="0.25">
      <c r="A114" s="190" t="s">
        <v>1815</v>
      </c>
      <c r="B114" s="190" t="s">
        <v>1816</v>
      </c>
      <c r="C114" s="191">
        <v>5385.83</v>
      </c>
      <c r="D114" s="190" t="s">
        <v>270</v>
      </c>
      <c r="E114" s="190" t="s">
        <v>271</v>
      </c>
      <c r="F114" s="190" t="s">
        <v>272</v>
      </c>
      <c r="G114" s="190" t="s">
        <v>273</v>
      </c>
      <c r="H114" s="190" t="s">
        <v>274</v>
      </c>
      <c r="I114" s="190" t="s">
        <v>271</v>
      </c>
      <c r="J114" s="190" t="s">
        <v>271</v>
      </c>
      <c r="K114" s="190" t="s">
        <v>275</v>
      </c>
      <c r="L114" s="190" t="s">
        <v>276</v>
      </c>
      <c r="M114" s="190" t="s">
        <v>277</v>
      </c>
      <c r="N114" s="190" t="s">
        <v>278</v>
      </c>
      <c r="O114" s="190" t="s">
        <v>59</v>
      </c>
      <c r="P114" s="190" t="s">
        <v>271</v>
      </c>
      <c r="Q114" s="190" t="s">
        <v>271</v>
      </c>
      <c r="R114" s="190" t="s">
        <v>279</v>
      </c>
      <c r="S114" s="191">
        <v>5129.3599999999997</v>
      </c>
    </row>
    <row r="115" spans="1:19" x14ac:dyDescent="0.25">
      <c r="A115" s="190" t="s">
        <v>1817</v>
      </c>
      <c r="B115" s="190" t="s">
        <v>1816</v>
      </c>
      <c r="C115" s="191">
        <v>15663.56</v>
      </c>
      <c r="D115" s="190" t="s">
        <v>270</v>
      </c>
      <c r="E115" s="190" t="s">
        <v>271</v>
      </c>
      <c r="F115" s="190" t="s">
        <v>272</v>
      </c>
      <c r="G115" s="190" t="s">
        <v>273</v>
      </c>
      <c r="H115" s="190" t="s">
        <v>274</v>
      </c>
      <c r="I115" s="190" t="s">
        <v>271</v>
      </c>
      <c r="J115" s="190" t="s">
        <v>271</v>
      </c>
      <c r="K115" s="190" t="s">
        <v>275</v>
      </c>
      <c r="L115" s="190" t="s">
        <v>276</v>
      </c>
      <c r="M115" s="190" t="s">
        <v>277</v>
      </c>
      <c r="N115" s="190" t="s">
        <v>278</v>
      </c>
      <c r="O115" s="190" t="s">
        <v>59</v>
      </c>
      <c r="P115" s="190" t="s">
        <v>271</v>
      </c>
      <c r="Q115" s="190" t="s">
        <v>271</v>
      </c>
      <c r="R115" s="190" t="s">
        <v>279</v>
      </c>
      <c r="S115" s="191">
        <v>13683.74</v>
      </c>
    </row>
    <row r="116" spans="1:19" x14ac:dyDescent="0.25">
      <c r="A116" s="190" t="s">
        <v>1818</v>
      </c>
      <c r="B116" s="190" t="s">
        <v>1819</v>
      </c>
      <c r="C116" s="191">
        <v>1006.74</v>
      </c>
      <c r="D116" s="190" t="s">
        <v>270</v>
      </c>
      <c r="E116" s="190" t="s">
        <v>271</v>
      </c>
      <c r="F116" s="190" t="s">
        <v>272</v>
      </c>
      <c r="G116" s="190" t="s">
        <v>273</v>
      </c>
      <c r="H116" s="190" t="s">
        <v>274</v>
      </c>
      <c r="I116" s="190" t="s">
        <v>271</v>
      </c>
      <c r="J116" s="190" t="s">
        <v>271</v>
      </c>
      <c r="K116" s="190" t="s">
        <v>275</v>
      </c>
      <c r="L116" s="190" t="s">
        <v>276</v>
      </c>
      <c r="M116" s="190" t="s">
        <v>277</v>
      </c>
      <c r="N116" s="190" t="s">
        <v>278</v>
      </c>
      <c r="O116" s="190" t="s">
        <v>59</v>
      </c>
      <c r="P116" s="190" t="s">
        <v>271</v>
      </c>
      <c r="Q116" s="190" t="s">
        <v>271</v>
      </c>
      <c r="R116" s="190" t="s">
        <v>279</v>
      </c>
      <c r="S116" s="191">
        <v>958.8</v>
      </c>
    </row>
    <row r="117" spans="1:19" x14ac:dyDescent="0.25">
      <c r="A117" s="190" t="s">
        <v>1820</v>
      </c>
      <c r="B117" s="190" t="s">
        <v>1819</v>
      </c>
      <c r="C117" s="191">
        <v>17205.7</v>
      </c>
      <c r="D117" s="190" t="s">
        <v>270</v>
      </c>
      <c r="E117" s="190" t="s">
        <v>271</v>
      </c>
      <c r="F117" s="190" t="s">
        <v>272</v>
      </c>
      <c r="G117" s="190" t="s">
        <v>273</v>
      </c>
      <c r="H117" s="190" t="s">
        <v>274</v>
      </c>
      <c r="I117" s="190" t="s">
        <v>271</v>
      </c>
      <c r="J117" s="190" t="s">
        <v>271</v>
      </c>
      <c r="K117" s="190" t="s">
        <v>275</v>
      </c>
      <c r="L117" s="190" t="s">
        <v>276</v>
      </c>
      <c r="M117" s="190" t="s">
        <v>277</v>
      </c>
      <c r="N117" s="190" t="s">
        <v>278</v>
      </c>
      <c r="O117" s="190" t="s">
        <v>59</v>
      </c>
      <c r="P117" s="190" t="s">
        <v>271</v>
      </c>
      <c r="Q117" s="190" t="s">
        <v>271</v>
      </c>
      <c r="R117" s="190" t="s">
        <v>279</v>
      </c>
      <c r="S117" s="191">
        <v>12122.04</v>
      </c>
    </row>
    <row r="118" spans="1:19" x14ac:dyDescent="0.25">
      <c r="A118" s="190" t="s">
        <v>1821</v>
      </c>
      <c r="B118" s="190" t="s">
        <v>1822</v>
      </c>
      <c r="C118" s="191">
        <v>1006.74</v>
      </c>
      <c r="D118" s="190" t="s">
        <v>270</v>
      </c>
      <c r="E118" s="190" t="s">
        <v>271</v>
      </c>
      <c r="F118" s="190" t="s">
        <v>272</v>
      </c>
      <c r="G118" s="190" t="s">
        <v>273</v>
      </c>
      <c r="H118" s="190" t="s">
        <v>274</v>
      </c>
      <c r="I118" s="190" t="s">
        <v>271</v>
      </c>
      <c r="J118" s="190" t="s">
        <v>271</v>
      </c>
      <c r="K118" s="190" t="s">
        <v>275</v>
      </c>
      <c r="L118" s="190" t="s">
        <v>276</v>
      </c>
      <c r="M118" s="190" t="s">
        <v>277</v>
      </c>
      <c r="N118" s="190" t="s">
        <v>278</v>
      </c>
      <c r="O118" s="190" t="s">
        <v>59</v>
      </c>
      <c r="P118" s="190" t="s">
        <v>271</v>
      </c>
      <c r="Q118" s="190" t="s">
        <v>271</v>
      </c>
      <c r="R118" s="190" t="s">
        <v>279</v>
      </c>
      <c r="S118" s="191">
        <v>958.8</v>
      </c>
    </row>
    <row r="119" spans="1:19" x14ac:dyDescent="0.25">
      <c r="A119" s="190" t="s">
        <v>1823</v>
      </c>
      <c r="B119" s="190" t="s">
        <v>1822</v>
      </c>
      <c r="C119" s="191">
        <v>18092.02</v>
      </c>
      <c r="D119" s="190" t="s">
        <v>270</v>
      </c>
      <c r="E119" s="190" t="s">
        <v>271</v>
      </c>
      <c r="F119" s="190" t="s">
        <v>272</v>
      </c>
      <c r="G119" s="190" t="s">
        <v>273</v>
      </c>
      <c r="H119" s="190" t="s">
        <v>274</v>
      </c>
      <c r="I119" s="190" t="s">
        <v>271</v>
      </c>
      <c r="J119" s="190" t="s">
        <v>271</v>
      </c>
      <c r="K119" s="190" t="s">
        <v>275</v>
      </c>
      <c r="L119" s="190" t="s">
        <v>276</v>
      </c>
      <c r="M119" s="190" t="s">
        <v>277</v>
      </c>
      <c r="N119" s="190" t="s">
        <v>278</v>
      </c>
      <c r="O119" s="190" t="s">
        <v>59</v>
      </c>
      <c r="P119" s="190" t="s">
        <v>271</v>
      </c>
      <c r="Q119" s="190" t="s">
        <v>271</v>
      </c>
      <c r="R119" s="190" t="s">
        <v>279</v>
      </c>
      <c r="S119" s="191">
        <v>13977.48</v>
      </c>
    </row>
    <row r="120" spans="1:19" x14ac:dyDescent="0.25">
      <c r="A120" s="190" t="s">
        <v>1824</v>
      </c>
      <c r="B120" s="190" t="s">
        <v>1819</v>
      </c>
      <c r="C120" s="191">
        <v>92.38</v>
      </c>
      <c r="D120" s="190" t="s">
        <v>270</v>
      </c>
      <c r="E120" s="190" t="s">
        <v>271</v>
      </c>
      <c r="F120" s="190" t="s">
        <v>272</v>
      </c>
      <c r="G120" s="190" t="s">
        <v>1825</v>
      </c>
      <c r="H120" s="190" t="s">
        <v>274</v>
      </c>
      <c r="I120" s="190" t="s">
        <v>271</v>
      </c>
      <c r="J120" s="190" t="s">
        <v>271</v>
      </c>
      <c r="K120" s="190" t="s">
        <v>275</v>
      </c>
      <c r="L120" s="190" t="s">
        <v>276</v>
      </c>
      <c r="M120" s="190" t="s">
        <v>277</v>
      </c>
      <c r="N120" s="190" t="s">
        <v>278</v>
      </c>
      <c r="O120" s="190" t="s">
        <v>59</v>
      </c>
      <c r="P120" s="190" t="s">
        <v>271</v>
      </c>
      <c r="Q120" s="190" t="s">
        <v>271</v>
      </c>
      <c r="R120" s="190" t="s">
        <v>279</v>
      </c>
      <c r="S120" s="191">
        <v>87.98</v>
      </c>
    </row>
    <row r="121" spans="1:19" x14ac:dyDescent="0.25">
      <c r="A121" s="190" t="s">
        <v>1826</v>
      </c>
      <c r="B121" s="190" t="s">
        <v>1827</v>
      </c>
      <c r="C121" s="191">
        <v>1006.74</v>
      </c>
      <c r="D121" s="190" t="s">
        <v>270</v>
      </c>
      <c r="E121" s="190" t="s">
        <v>271</v>
      </c>
      <c r="F121" s="190" t="s">
        <v>272</v>
      </c>
      <c r="G121" s="190" t="s">
        <v>273</v>
      </c>
      <c r="H121" s="190" t="s">
        <v>274</v>
      </c>
      <c r="I121" s="190" t="s">
        <v>271</v>
      </c>
      <c r="J121" s="190" t="s">
        <v>271</v>
      </c>
      <c r="K121" s="190" t="s">
        <v>275</v>
      </c>
      <c r="L121" s="190" t="s">
        <v>276</v>
      </c>
      <c r="M121" s="190" t="s">
        <v>277</v>
      </c>
      <c r="N121" s="190" t="s">
        <v>278</v>
      </c>
      <c r="O121" s="190" t="s">
        <v>59</v>
      </c>
      <c r="P121" s="190" t="s">
        <v>271</v>
      </c>
      <c r="Q121" s="190" t="s">
        <v>271</v>
      </c>
      <c r="R121" s="190" t="s">
        <v>279</v>
      </c>
      <c r="S121" s="191">
        <v>958.8</v>
      </c>
    </row>
    <row r="122" spans="1:19" x14ac:dyDescent="0.25">
      <c r="A122" s="190" t="s">
        <v>1828</v>
      </c>
      <c r="B122" s="190" t="s">
        <v>1827</v>
      </c>
      <c r="C122" s="191">
        <v>17205.68</v>
      </c>
      <c r="D122" s="190" t="s">
        <v>270</v>
      </c>
      <c r="E122" s="190" t="s">
        <v>271</v>
      </c>
      <c r="F122" s="190" t="s">
        <v>272</v>
      </c>
      <c r="G122" s="190" t="s">
        <v>273</v>
      </c>
      <c r="H122" s="190" t="s">
        <v>274</v>
      </c>
      <c r="I122" s="190" t="s">
        <v>271</v>
      </c>
      <c r="J122" s="190" t="s">
        <v>271</v>
      </c>
      <c r="K122" s="190" t="s">
        <v>275</v>
      </c>
      <c r="L122" s="190" t="s">
        <v>276</v>
      </c>
      <c r="M122" s="190" t="s">
        <v>277</v>
      </c>
      <c r="N122" s="190" t="s">
        <v>278</v>
      </c>
      <c r="O122" s="190" t="s">
        <v>59</v>
      </c>
      <c r="P122" s="190" t="s">
        <v>271</v>
      </c>
      <c r="Q122" s="190" t="s">
        <v>271</v>
      </c>
      <c r="R122" s="190" t="s">
        <v>279</v>
      </c>
      <c r="S122" s="191">
        <v>14280.85</v>
      </c>
    </row>
    <row r="123" spans="1:19" x14ac:dyDescent="0.25">
      <c r="A123" s="190" t="s">
        <v>1829</v>
      </c>
      <c r="B123" s="190" t="s">
        <v>1830</v>
      </c>
      <c r="C123" s="191">
        <v>5140.96</v>
      </c>
      <c r="D123" s="190" t="s">
        <v>270</v>
      </c>
      <c r="E123" s="190" t="s">
        <v>271</v>
      </c>
      <c r="F123" s="190" t="s">
        <v>272</v>
      </c>
      <c r="G123" s="190" t="s">
        <v>273</v>
      </c>
      <c r="H123" s="190" t="s">
        <v>274</v>
      </c>
      <c r="I123" s="190" t="s">
        <v>271</v>
      </c>
      <c r="J123" s="190" t="s">
        <v>271</v>
      </c>
      <c r="K123" s="190" t="s">
        <v>275</v>
      </c>
      <c r="L123" s="190" t="s">
        <v>276</v>
      </c>
      <c r="M123" s="190" t="s">
        <v>277</v>
      </c>
      <c r="N123" s="190" t="s">
        <v>278</v>
      </c>
      <c r="O123" s="190" t="s">
        <v>59</v>
      </c>
      <c r="P123" s="190" t="s">
        <v>271</v>
      </c>
      <c r="Q123" s="190" t="s">
        <v>271</v>
      </c>
      <c r="R123" s="190" t="s">
        <v>279</v>
      </c>
      <c r="S123" s="191">
        <v>4896.1499999999996</v>
      </c>
    </row>
    <row r="124" spans="1:19" x14ac:dyDescent="0.25">
      <c r="A124" s="190" t="s">
        <v>1831</v>
      </c>
      <c r="B124" s="190" t="s">
        <v>1830</v>
      </c>
      <c r="C124" s="191">
        <v>24945.040000000001</v>
      </c>
      <c r="D124" s="190" t="s">
        <v>270</v>
      </c>
      <c r="E124" s="190" t="s">
        <v>271</v>
      </c>
      <c r="F124" s="190" t="s">
        <v>272</v>
      </c>
      <c r="G124" s="190" t="s">
        <v>273</v>
      </c>
      <c r="H124" s="190" t="s">
        <v>274</v>
      </c>
      <c r="I124" s="190" t="s">
        <v>271</v>
      </c>
      <c r="J124" s="190" t="s">
        <v>271</v>
      </c>
      <c r="K124" s="190" t="s">
        <v>275</v>
      </c>
      <c r="L124" s="190" t="s">
        <v>276</v>
      </c>
      <c r="M124" s="190" t="s">
        <v>277</v>
      </c>
      <c r="N124" s="190" t="s">
        <v>278</v>
      </c>
      <c r="O124" s="190" t="s">
        <v>59</v>
      </c>
      <c r="P124" s="190" t="s">
        <v>271</v>
      </c>
      <c r="Q124" s="190" t="s">
        <v>271</v>
      </c>
      <c r="R124" s="190" t="s">
        <v>279</v>
      </c>
      <c r="S124" s="191">
        <v>21774.65</v>
      </c>
    </row>
    <row r="125" spans="1:19" x14ac:dyDescent="0.25">
      <c r="A125" s="190" t="s">
        <v>1832</v>
      </c>
      <c r="B125" s="190" t="s">
        <v>1833</v>
      </c>
      <c r="C125" s="191">
        <v>6222.99</v>
      </c>
      <c r="D125" s="190" t="s">
        <v>270</v>
      </c>
      <c r="E125" s="190" t="s">
        <v>271</v>
      </c>
      <c r="F125" s="190" t="s">
        <v>272</v>
      </c>
      <c r="G125" s="190" t="s">
        <v>273</v>
      </c>
      <c r="H125" s="190" t="s">
        <v>274</v>
      </c>
      <c r="I125" s="190" t="s">
        <v>271</v>
      </c>
      <c r="J125" s="190" t="s">
        <v>271</v>
      </c>
      <c r="K125" s="190" t="s">
        <v>275</v>
      </c>
      <c r="L125" s="190" t="s">
        <v>276</v>
      </c>
      <c r="M125" s="190" t="s">
        <v>277</v>
      </c>
      <c r="N125" s="190" t="s">
        <v>278</v>
      </c>
      <c r="O125" s="190" t="s">
        <v>59</v>
      </c>
      <c r="P125" s="190" t="s">
        <v>271</v>
      </c>
      <c r="Q125" s="190" t="s">
        <v>271</v>
      </c>
      <c r="R125" s="190" t="s">
        <v>279</v>
      </c>
      <c r="S125" s="191">
        <v>5926.66</v>
      </c>
    </row>
    <row r="126" spans="1:19" x14ac:dyDescent="0.25">
      <c r="A126" s="190" t="s">
        <v>1834</v>
      </c>
      <c r="B126" s="190" t="s">
        <v>1833</v>
      </c>
      <c r="C126" s="191">
        <v>18584.439999999999</v>
      </c>
      <c r="D126" s="190" t="s">
        <v>270</v>
      </c>
      <c r="E126" s="190" t="s">
        <v>271</v>
      </c>
      <c r="F126" s="190" t="s">
        <v>272</v>
      </c>
      <c r="G126" s="190" t="s">
        <v>273</v>
      </c>
      <c r="H126" s="190" t="s">
        <v>274</v>
      </c>
      <c r="I126" s="190" t="s">
        <v>271</v>
      </c>
      <c r="J126" s="190" t="s">
        <v>271</v>
      </c>
      <c r="K126" s="190" t="s">
        <v>275</v>
      </c>
      <c r="L126" s="190" t="s">
        <v>276</v>
      </c>
      <c r="M126" s="190" t="s">
        <v>277</v>
      </c>
      <c r="N126" s="190" t="s">
        <v>278</v>
      </c>
      <c r="O126" s="190" t="s">
        <v>59</v>
      </c>
      <c r="P126" s="190" t="s">
        <v>271</v>
      </c>
      <c r="Q126" s="190" t="s">
        <v>271</v>
      </c>
      <c r="R126" s="190" t="s">
        <v>279</v>
      </c>
      <c r="S126" s="191">
        <v>16736.47</v>
      </c>
    </row>
    <row r="127" spans="1:19" x14ac:dyDescent="0.25">
      <c r="A127" s="190" t="s">
        <v>1835</v>
      </c>
      <c r="B127" s="190" t="s">
        <v>1836</v>
      </c>
      <c r="C127" s="191">
        <v>6390.78</v>
      </c>
      <c r="D127" s="190" t="s">
        <v>270</v>
      </c>
      <c r="E127" s="190" t="s">
        <v>271</v>
      </c>
      <c r="F127" s="190" t="s">
        <v>272</v>
      </c>
      <c r="G127" s="190" t="s">
        <v>273</v>
      </c>
      <c r="H127" s="190" t="s">
        <v>274</v>
      </c>
      <c r="I127" s="190" t="s">
        <v>271</v>
      </c>
      <c r="J127" s="190" t="s">
        <v>271</v>
      </c>
      <c r="K127" s="190" t="s">
        <v>275</v>
      </c>
      <c r="L127" s="190" t="s">
        <v>276</v>
      </c>
      <c r="M127" s="190" t="s">
        <v>277</v>
      </c>
      <c r="N127" s="190" t="s">
        <v>278</v>
      </c>
      <c r="O127" s="190" t="s">
        <v>59</v>
      </c>
      <c r="P127" s="190" t="s">
        <v>271</v>
      </c>
      <c r="Q127" s="190" t="s">
        <v>271</v>
      </c>
      <c r="R127" s="190" t="s">
        <v>279</v>
      </c>
      <c r="S127" s="191">
        <v>6086.46</v>
      </c>
    </row>
    <row r="128" spans="1:19" x14ac:dyDescent="0.25">
      <c r="A128" s="190" t="s">
        <v>1837</v>
      </c>
      <c r="B128" s="190" t="s">
        <v>1836</v>
      </c>
      <c r="C128" s="191">
        <v>16919.41</v>
      </c>
      <c r="D128" s="190" t="s">
        <v>270</v>
      </c>
      <c r="E128" s="190" t="s">
        <v>271</v>
      </c>
      <c r="F128" s="190" t="s">
        <v>272</v>
      </c>
      <c r="G128" s="190" t="s">
        <v>273</v>
      </c>
      <c r="H128" s="190" t="s">
        <v>274</v>
      </c>
      <c r="I128" s="190" t="s">
        <v>271</v>
      </c>
      <c r="J128" s="190" t="s">
        <v>271</v>
      </c>
      <c r="K128" s="190" t="s">
        <v>275</v>
      </c>
      <c r="L128" s="190" t="s">
        <v>276</v>
      </c>
      <c r="M128" s="190" t="s">
        <v>277</v>
      </c>
      <c r="N128" s="190" t="s">
        <v>278</v>
      </c>
      <c r="O128" s="190" t="s">
        <v>59</v>
      </c>
      <c r="P128" s="190" t="s">
        <v>271</v>
      </c>
      <c r="Q128" s="190" t="s">
        <v>271</v>
      </c>
      <c r="R128" s="190" t="s">
        <v>279</v>
      </c>
      <c r="S128" s="191">
        <v>12924.18</v>
      </c>
    </row>
    <row r="129" spans="1:19" x14ac:dyDescent="0.25">
      <c r="A129" s="190" t="s">
        <v>1838</v>
      </c>
      <c r="B129" s="190" t="s">
        <v>1839</v>
      </c>
      <c r="C129" s="191">
        <v>6222.99</v>
      </c>
      <c r="D129" s="190" t="s">
        <v>270</v>
      </c>
      <c r="E129" s="190" t="s">
        <v>271</v>
      </c>
      <c r="F129" s="190" t="s">
        <v>272</v>
      </c>
      <c r="G129" s="190" t="s">
        <v>273</v>
      </c>
      <c r="H129" s="190" t="s">
        <v>274</v>
      </c>
      <c r="I129" s="190" t="s">
        <v>271</v>
      </c>
      <c r="J129" s="190" t="s">
        <v>271</v>
      </c>
      <c r="K129" s="190" t="s">
        <v>275</v>
      </c>
      <c r="L129" s="190" t="s">
        <v>276</v>
      </c>
      <c r="M129" s="190" t="s">
        <v>277</v>
      </c>
      <c r="N129" s="190" t="s">
        <v>278</v>
      </c>
      <c r="O129" s="190" t="s">
        <v>59</v>
      </c>
      <c r="P129" s="190" t="s">
        <v>271</v>
      </c>
      <c r="Q129" s="190" t="s">
        <v>271</v>
      </c>
      <c r="R129" s="190" t="s">
        <v>279</v>
      </c>
      <c r="S129" s="191">
        <v>5926.66</v>
      </c>
    </row>
    <row r="130" spans="1:19" x14ac:dyDescent="0.25">
      <c r="A130" s="190" t="s">
        <v>1840</v>
      </c>
      <c r="B130" s="190" t="s">
        <v>1839</v>
      </c>
      <c r="C130" s="191">
        <v>17514.669999999998</v>
      </c>
      <c r="D130" s="190" t="s">
        <v>270</v>
      </c>
      <c r="E130" s="190" t="s">
        <v>271</v>
      </c>
      <c r="F130" s="190" t="s">
        <v>272</v>
      </c>
      <c r="G130" s="190" t="s">
        <v>273</v>
      </c>
      <c r="H130" s="190" t="s">
        <v>274</v>
      </c>
      <c r="I130" s="190" t="s">
        <v>271</v>
      </c>
      <c r="J130" s="190" t="s">
        <v>271</v>
      </c>
      <c r="K130" s="190" t="s">
        <v>275</v>
      </c>
      <c r="L130" s="190" t="s">
        <v>276</v>
      </c>
      <c r="M130" s="190" t="s">
        <v>277</v>
      </c>
      <c r="N130" s="190" t="s">
        <v>278</v>
      </c>
      <c r="O130" s="190" t="s">
        <v>59</v>
      </c>
      <c r="P130" s="190" t="s">
        <v>271</v>
      </c>
      <c r="Q130" s="190" t="s">
        <v>271</v>
      </c>
      <c r="R130" s="190" t="s">
        <v>279</v>
      </c>
      <c r="S130" s="191">
        <v>16680.64</v>
      </c>
    </row>
    <row r="131" spans="1:19" x14ac:dyDescent="0.25">
      <c r="A131" s="190" t="s">
        <v>1841</v>
      </c>
      <c r="B131" s="190" t="s">
        <v>1842</v>
      </c>
      <c r="C131" s="191">
        <v>1006.74</v>
      </c>
      <c r="D131" s="190" t="s">
        <v>270</v>
      </c>
      <c r="E131" s="190" t="s">
        <v>271</v>
      </c>
      <c r="F131" s="190" t="s">
        <v>272</v>
      </c>
      <c r="G131" s="190" t="s">
        <v>273</v>
      </c>
      <c r="H131" s="190" t="s">
        <v>274</v>
      </c>
      <c r="I131" s="190" t="s">
        <v>271</v>
      </c>
      <c r="J131" s="190" t="s">
        <v>271</v>
      </c>
      <c r="K131" s="190" t="s">
        <v>275</v>
      </c>
      <c r="L131" s="190" t="s">
        <v>276</v>
      </c>
      <c r="M131" s="190" t="s">
        <v>277</v>
      </c>
      <c r="N131" s="190" t="s">
        <v>278</v>
      </c>
      <c r="O131" s="190" t="s">
        <v>59</v>
      </c>
      <c r="P131" s="190" t="s">
        <v>271</v>
      </c>
      <c r="Q131" s="190" t="s">
        <v>271</v>
      </c>
      <c r="R131" s="190" t="s">
        <v>279</v>
      </c>
      <c r="S131" s="191">
        <v>958.8</v>
      </c>
    </row>
    <row r="132" spans="1:19" x14ac:dyDescent="0.25">
      <c r="A132" s="190" t="s">
        <v>1843</v>
      </c>
      <c r="B132" s="190" t="s">
        <v>1842</v>
      </c>
      <c r="C132" s="191">
        <v>18011.46</v>
      </c>
      <c r="D132" s="190" t="s">
        <v>270</v>
      </c>
      <c r="E132" s="190" t="s">
        <v>271</v>
      </c>
      <c r="F132" s="190" t="s">
        <v>272</v>
      </c>
      <c r="G132" s="190" t="s">
        <v>273</v>
      </c>
      <c r="H132" s="190" t="s">
        <v>274</v>
      </c>
      <c r="I132" s="190" t="s">
        <v>271</v>
      </c>
      <c r="J132" s="190" t="s">
        <v>271</v>
      </c>
      <c r="K132" s="190" t="s">
        <v>275</v>
      </c>
      <c r="L132" s="190" t="s">
        <v>276</v>
      </c>
      <c r="M132" s="190" t="s">
        <v>277</v>
      </c>
      <c r="N132" s="190" t="s">
        <v>278</v>
      </c>
      <c r="O132" s="190" t="s">
        <v>59</v>
      </c>
      <c r="P132" s="190" t="s">
        <v>271</v>
      </c>
      <c r="Q132" s="190" t="s">
        <v>271</v>
      </c>
      <c r="R132" s="190" t="s">
        <v>279</v>
      </c>
      <c r="S132" s="191">
        <v>12957.36</v>
      </c>
    </row>
    <row r="133" spans="1:19" x14ac:dyDescent="0.25">
      <c r="A133" s="190" t="s">
        <v>1844</v>
      </c>
      <c r="B133" s="190" t="s">
        <v>1845</v>
      </c>
      <c r="C133" s="191">
        <v>1006.74</v>
      </c>
      <c r="D133" s="190" t="s">
        <v>270</v>
      </c>
      <c r="E133" s="190" t="s">
        <v>271</v>
      </c>
      <c r="F133" s="190" t="s">
        <v>272</v>
      </c>
      <c r="G133" s="190" t="s">
        <v>273</v>
      </c>
      <c r="H133" s="190" t="s">
        <v>274</v>
      </c>
      <c r="I133" s="190" t="s">
        <v>271</v>
      </c>
      <c r="J133" s="190" t="s">
        <v>271</v>
      </c>
      <c r="K133" s="190" t="s">
        <v>275</v>
      </c>
      <c r="L133" s="190" t="s">
        <v>276</v>
      </c>
      <c r="M133" s="190" t="s">
        <v>277</v>
      </c>
      <c r="N133" s="190" t="s">
        <v>278</v>
      </c>
      <c r="O133" s="190" t="s">
        <v>59</v>
      </c>
      <c r="P133" s="190" t="s">
        <v>271</v>
      </c>
      <c r="Q133" s="190" t="s">
        <v>271</v>
      </c>
      <c r="R133" s="190" t="s">
        <v>279</v>
      </c>
      <c r="S133" s="191">
        <v>958.8</v>
      </c>
    </row>
    <row r="134" spans="1:19" x14ac:dyDescent="0.25">
      <c r="A134" s="190" t="s">
        <v>1846</v>
      </c>
      <c r="B134" s="190" t="s">
        <v>1845</v>
      </c>
      <c r="C134" s="191">
        <v>17633.66</v>
      </c>
      <c r="D134" s="190" t="s">
        <v>270</v>
      </c>
      <c r="E134" s="190" t="s">
        <v>271</v>
      </c>
      <c r="F134" s="190" t="s">
        <v>272</v>
      </c>
      <c r="G134" s="190" t="s">
        <v>273</v>
      </c>
      <c r="H134" s="190" t="s">
        <v>274</v>
      </c>
      <c r="I134" s="190" t="s">
        <v>271</v>
      </c>
      <c r="J134" s="190" t="s">
        <v>271</v>
      </c>
      <c r="K134" s="190" t="s">
        <v>275</v>
      </c>
      <c r="L134" s="190" t="s">
        <v>276</v>
      </c>
      <c r="M134" s="190" t="s">
        <v>277</v>
      </c>
      <c r="N134" s="190" t="s">
        <v>278</v>
      </c>
      <c r="O134" s="190" t="s">
        <v>59</v>
      </c>
      <c r="P134" s="190" t="s">
        <v>271</v>
      </c>
      <c r="Q134" s="190" t="s">
        <v>271</v>
      </c>
      <c r="R134" s="190" t="s">
        <v>279</v>
      </c>
      <c r="S134" s="191">
        <v>12164.08</v>
      </c>
    </row>
    <row r="135" spans="1:19" x14ac:dyDescent="0.25">
      <c r="A135" s="190" t="s">
        <v>1847</v>
      </c>
      <c r="B135" s="190" t="s">
        <v>1848</v>
      </c>
      <c r="C135" s="191">
        <v>1006.74</v>
      </c>
      <c r="D135" s="190" t="s">
        <v>270</v>
      </c>
      <c r="E135" s="190" t="s">
        <v>271</v>
      </c>
      <c r="F135" s="190" t="s">
        <v>272</v>
      </c>
      <c r="G135" s="190" t="s">
        <v>273</v>
      </c>
      <c r="H135" s="190" t="s">
        <v>274</v>
      </c>
      <c r="I135" s="190" t="s">
        <v>271</v>
      </c>
      <c r="J135" s="190" t="s">
        <v>271</v>
      </c>
      <c r="K135" s="190" t="s">
        <v>275</v>
      </c>
      <c r="L135" s="190" t="s">
        <v>276</v>
      </c>
      <c r="M135" s="190" t="s">
        <v>277</v>
      </c>
      <c r="N135" s="190" t="s">
        <v>278</v>
      </c>
      <c r="O135" s="190" t="s">
        <v>59</v>
      </c>
      <c r="P135" s="190" t="s">
        <v>271</v>
      </c>
      <c r="Q135" s="190" t="s">
        <v>271</v>
      </c>
      <c r="R135" s="190" t="s">
        <v>279</v>
      </c>
      <c r="S135" s="191">
        <v>958.8</v>
      </c>
    </row>
    <row r="136" spans="1:19" x14ac:dyDescent="0.25">
      <c r="A136" s="190" t="s">
        <v>1849</v>
      </c>
      <c r="B136" s="190" t="s">
        <v>1848</v>
      </c>
      <c r="C136" s="191">
        <v>17567.28</v>
      </c>
      <c r="D136" s="190" t="s">
        <v>270</v>
      </c>
      <c r="E136" s="190" t="s">
        <v>271</v>
      </c>
      <c r="F136" s="190" t="s">
        <v>272</v>
      </c>
      <c r="G136" s="190" t="s">
        <v>273</v>
      </c>
      <c r="H136" s="190" t="s">
        <v>274</v>
      </c>
      <c r="I136" s="190" t="s">
        <v>271</v>
      </c>
      <c r="J136" s="190" t="s">
        <v>271</v>
      </c>
      <c r="K136" s="190" t="s">
        <v>275</v>
      </c>
      <c r="L136" s="190" t="s">
        <v>276</v>
      </c>
      <c r="M136" s="190" t="s">
        <v>277</v>
      </c>
      <c r="N136" s="190" t="s">
        <v>278</v>
      </c>
      <c r="O136" s="190" t="s">
        <v>59</v>
      </c>
      <c r="P136" s="190" t="s">
        <v>271</v>
      </c>
      <c r="Q136" s="190" t="s">
        <v>271</v>
      </c>
      <c r="R136" s="190" t="s">
        <v>279</v>
      </c>
      <c r="S136" s="191">
        <v>16355.56</v>
      </c>
    </row>
    <row r="137" spans="1:19" x14ac:dyDescent="0.25">
      <c r="A137" s="190" t="s">
        <v>1850</v>
      </c>
      <c r="B137" s="190" t="s">
        <v>1851</v>
      </c>
      <c r="C137" s="191">
        <v>5974.25</v>
      </c>
      <c r="D137" s="190" t="s">
        <v>270</v>
      </c>
      <c r="E137" s="190" t="s">
        <v>271</v>
      </c>
      <c r="F137" s="190" t="s">
        <v>272</v>
      </c>
      <c r="G137" s="190" t="s">
        <v>273</v>
      </c>
      <c r="H137" s="190" t="s">
        <v>274</v>
      </c>
      <c r="I137" s="190" t="s">
        <v>271</v>
      </c>
      <c r="J137" s="190" t="s">
        <v>271</v>
      </c>
      <c r="K137" s="190" t="s">
        <v>275</v>
      </c>
      <c r="L137" s="190" t="s">
        <v>276</v>
      </c>
      <c r="M137" s="190" t="s">
        <v>277</v>
      </c>
      <c r="N137" s="190" t="s">
        <v>278</v>
      </c>
      <c r="O137" s="190" t="s">
        <v>59</v>
      </c>
      <c r="P137" s="190" t="s">
        <v>271</v>
      </c>
      <c r="Q137" s="190" t="s">
        <v>271</v>
      </c>
      <c r="R137" s="190" t="s">
        <v>279</v>
      </c>
      <c r="S137" s="191">
        <v>5689.76</v>
      </c>
    </row>
    <row r="138" spans="1:19" x14ac:dyDescent="0.25">
      <c r="A138" s="190" t="s">
        <v>1852</v>
      </c>
      <c r="B138" s="190" t="s">
        <v>1851</v>
      </c>
      <c r="C138" s="191">
        <v>17611.53</v>
      </c>
      <c r="D138" s="190" t="s">
        <v>270</v>
      </c>
      <c r="E138" s="190" t="s">
        <v>271</v>
      </c>
      <c r="F138" s="190" t="s">
        <v>272</v>
      </c>
      <c r="G138" s="190" t="s">
        <v>273</v>
      </c>
      <c r="H138" s="190" t="s">
        <v>274</v>
      </c>
      <c r="I138" s="190" t="s">
        <v>271</v>
      </c>
      <c r="J138" s="190" t="s">
        <v>271</v>
      </c>
      <c r="K138" s="190" t="s">
        <v>275</v>
      </c>
      <c r="L138" s="190" t="s">
        <v>276</v>
      </c>
      <c r="M138" s="190" t="s">
        <v>277</v>
      </c>
      <c r="N138" s="190" t="s">
        <v>278</v>
      </c>
      <c r="O138" s="190" t="s">
        <v>59</v>
      </c>
      <c r="P138" s="190" t="s">
        <v>271</v>
      </c>
      <c r="Q138" s="190" t="s">
        <v>271</v>
      </c>
      <c r="R138" s="190" t="s">
        <v>279</v>
      </c>
      <c r="S138" s="191">
        <v>13916.09</v>
      </c>
    </row>
    <row r="139" spans="1:19" x14ac:dyDescent="0.25">
      <c r="A139" s="190" t="s">
        <v>1853</v>
      </c>
      <c r="B139" s="190" t="s">
        <v>1854</v>
      </c>
      <c r="C139" s="191">
        <v>6222.99</v>
      </c>
      <c r="D139" s="190" t="s">
        <v>270</v>
      </c>
      <c r="E139" s="190" t="s">
        <v>271</v>
      </c>
      <c r="F139" s="190" t="s">
        <v>272</v>
      </c>
      <c r="G139" s="190" t="s">
        <v>273</v>
      </c>
      <c r="H139" s="190" t="s">
        <v>274</v>
      </c>
      <c r="I139" s="190" t="s">
        <v>271</v>
      </c>
      <c r="J139" s="190" t="s">
        <v>271</v>
      </c>
      <c r="K139" s="190" t="s">
        <v>275</v>
      </c>
      <c r="L139" s="190" t="s">
        <v>276</v>
      </c>
      <c r="M139" s="190" t="s">
        <v>277</v>
      </c>
      <c r="N139" s="190" t="s">
        <v>278</v>
      </c>
      <c r="O139" s="190" t="s">
        <v>59</v>
      </c>
      <c r="P139" s="190" t="s">
        <v>271</v>
      </c>
      <c r="Q139" s="190" t="s">
        <v>271</v>
      </c>
      <c r="R139" s="190" t="s">
        <v>279</v>
      </c>
      <c r="S139" s="191">
        <v>5926.66</v>
      </c>
    </row>
    <row r="140" spans="1:19" x14ac:dyDescent="0.25">
      <c r="A140" s="190" t="s">
        <v>1855</v>
      </c>
      <c r="B140" s="190" t="s">
        <v>1854</v>
      </c>
      <c r="C140" s="191">
        <v>16741.63</v>
      </c>
      <c r="D140" s="190" t="s">
        <v>270</v>
      </c>
      <c r="E140" s="190" t="s">
        <v>271</v>
      </c>
      <c r="F140" s="190" t="s">
        <v>272</v>
      </c>
      <c r="G140" s="190" t="s">
        <v>273</v>
      </c>
      <c r="H140" s="190" t="s">
        <v>274</v>
      </c>
      <c r="I140" s="190" t="s">
        <v>271</v>
      </c>
      <c r="J140" s="190" t="s">
        <v>271</v>
      </c>
      <c r="K140" s="190" t="s">
        <v>275</v>
      </c>
      <c r="L140" s="190" t="s">
        <v>276</v>
      </c>
      <c r="M140" s="190" t="s">
        <v>277</v>
      </c>
      <c r="N140" s="190" t="s">
        <v>278</v>
      </c>
      <c r="O140" s="190" t="s">
        <v>59</v>
      </c>
      <c r="P140" s="190" t="s">
        <v>271</v>
      </c>
      <c r="Q140" s="190" t="s">
        <v>271</v>
      </c>
      <c r="R140" s="190" t="s">
        <v>279</v>
      </c>
      <c r="S140" s="191">
        <v>15194.05</v>
      </c>
    </row>
    <row r="141" spans="1:19" x14ac:dyDescent="0.25">
      <c r="A141" s="190" t="s">
        <v>1856</v>
      </c>
      <c r="B141" s="190" t="s">
        <v>1857</v>
      </c>
      <c r="C141" s="191">
        <v>6390.78</v>
      </c>
      <c r="D141" s="190" t="s">
        <v>270</v>
      </c>
      <c r="E141" s="190" t="s">
        <v>271</v>
      </c>
      <c r="F141" s="190" t="s">
        <v>272</v>
      </c>
      <c r="G141" s="190" t="s">
        <v>273</v>
      </c>
      <c r="H141" s="190" t="s">
        <v>274</v>
      </c>
      <c r="I141" s="190" t="s">
        <v>271</v>
      </c>
      <c r="J141" s="190" t="s">
        <v>271</v>
      </c>
      <c r="K141" s="190" t="s">
        <v>275</v>
      </c>
      <c r="L141" s="190" t="s">
        <v>276</v>
      </c>
      <c r="M141" s="190" t="s">
        <v>277</v>
      </c>
      <c r="N141" s="190" t="s">
        <v>278</v>
      </c>
      <c r="O141" s="190" t="s">
        <v>59</v>
      </c>
      <c r="P141" s="190" t="s">
        <v>271</v>
      </c>
      <c r="Q141" s="190" t="s">
        <v>271</v>
      </c>
      <c r="R141" s="190" t="s">
        <v>279</v>
      </c>
      <c r="S141" s="191">
        <v>6086.46</v>
      </c>
    </row>
    <row r="142" spans="1:19" x14ac:dyDescent="0.25">
      <c r="A142" s="190" t="s">
        <v>1858</v>
      </c>
      <c r="B142" s="190" t="s">
        <v>1857</v>
      </c>
      <c r="C142" s="191">
        <v>15920.52</v>
      </c>
      <c r="D142" s="190" t="s">
        <v>270</v>
      </c>
      <c r="E142" s="190" t="s">
        <v>271</v>
      </c>
      <c r="F142" s="190" t="s">
        <v>272</v>
      </c>
      <c r="G142" s="190" t="s">
        <v>273</v>
      </c>
      <c r="H142" s="190" t="s">
        <v>274</v>
      </c>
      <c r="I142" s="190" t="s">
        <v>271</v>
      </c>
      <c r="J142" s="190" t="s">
        <v>271</v>
      </c>
      <c r="K142" s="190" t="s">
        <v>275</v>
      </c>
      <c r="L142" s="190" t="s">
        <v>276</v>
      </c>
      <c r="M142" s="190" t="s">
        <v>277</v>
      </c>
      <c r="N142" s="190" t="s">
        <v>278</v>
      </c>
      <c r="O142" s="190" t="s">
        <v>59</v>
      </c>
      <c r="P142" s="190" t="s">
        <v>271</v>
      </c>
      <c r="Q142" s="190" t="s">
        <v>271</v>
      </c>
      <c r="R142" s="190" t="s">
        <v>279</v>
      </c>
      <c r="S142" s="191">
        <v>12866.58</v>
      </c>
    </row>
    <row r="143" spans="1:19" x14ac:dyDescent="0.25">
      <c r="A143" s="190" t="s">
        <v>1859</v>
      </c>
      <c r="B143" s="190" t="s">
        <v>1860</v>
      </c>
      <c r="C143" s="191">
        <v>6222.99</v>
      </c>
      <c r="D143" s="190" t="s">
        <v>270</v>
      </c>
      <c r="E143" s="190" t="s">
        <v>271</v>
      </c>
      <c r="F143" s="190" t="s">
        <v>272</v>
      </c>
      <c r="G143" s="190" t="s">
        <v>273</v>
      </c>
      <c r="H143" s="190" t="s">
        <v>274</v>
      </c>
      <c r="I143" s="190" t="s">
        <v>271</v>
      </c>
      <c r="J143" s="190" t="s">
        <v>271</v>
      </c>
      <c r="K143" s="190" t="s">
        <v>275</v>
      </c>
      <c r="L143" s="190" t="s">
        <v>276</v>
      </c>
      <c r="M143" s="190" t="s">
        <v>277</v>
      </c>
      <c r="N143" s="190" t="s">
        <v>278</v>
      </c>
      <c r="O143" s="190" t="s">
        <v>59</v>
      </c>
      <c r="P143" s="190" t="s">
        <v>271</v>
      </c>
      <c r="Q143" s="190" t="s">
        <v>271</v>
      </c>
      <c r="R143" s="190" t="s">
        <v>279</v>
      </c>
      <c r="S143" s="191">
        <v>5926.66</v>
      </c>
    </row>
    <row r="144" spans="1:19" x14ac:dyDescent="0.25">
      <c r="A144" s="190" t="s">
        <v>1861</v>
      </c>
      <c r="B144" s="190" t="s">
        <v>1860</v>
      </c>
      <c r="C144" s="191">
        <v>13945.55</v>
      </c>
      <c r="D144" s="190" t="s">
        <v>270</v>
      </c>
      <c r="E144" s="190" t="s">
        <v>271</v>
      </c>
      <c r="F144" s="190" t="s">
        <v>272</v>
      </c>
      <c r="G144" s="190" t="s">
        <v>273</v>
      </c>
      <c r="H144" s="190" t="s">
        <v>274</v>
      </c>
      <c r="I144" s="190" t="s">
        <v>271</v>
      </c>
      <c r="J144" s="190" t="s">
        <v>271</v>
      </c>
      <c r="K144" s="190" t="s">
        <v>275</v>
      </c>
      <c r="L144" s="190" t="s">
        <v>276</v>
      </c>
      <c r="M144" s="190" t="s">
        <v>277</v>
      </c>
      <c r="N144" s="190" t="s">
        <v>278</v>
      </c>
      <c r="O144" s="190" t="s">
        <v>59</v>
      </c>
      <c r="P144" s="190" t="s">
        <v>271</v>
      </c>
      <c r="Q144" s="190" t="s">
        <v>271</v>
      </c>
      <c r="R144" s="190" t="s">
        <v>279</v>
      </c>
      <c r="S144" s="191">
        <v>10658.67</v>
      </c>
    </row>
    <row r="145" spans="1:19" x14ac:dyDescent="0.25">
      <c r="A145" s="190" t="s">
        <v>1862</v>
      </c>
      <c r="B145" s="190" t="s">
        <v>1863</v>
      </c>
      <c r="C145" s="191">
        <v>3422.99</v>
      </c>
      <c r="D145" s="190" t="s">
        <v>270</v>
      </c>
      <c r="E145" s="190" t="s">
        <v>271</v>
      </c>
      <c r="F145" s="190" t="s">
        <v>272</v>
      </c>
      <c r="G145" s="190" t="s">
        <v>273</v>
      </c>
      <c r="H145" s="190" t="s">
        <v>274</v>
      </c>
      <c r="I145" s="190" t="s">
        <v>271</v>
      </c>
      <c r="J145" s="190" t="s">
        <v>271</v>
      </c>
      <c r="K145" s="190" t="s">
        <v>275</v>
      </c>
      <c r="L145" s="190" t="s">
        <v>276</v>
      </c>
      <c r="M145" s="190" t="s">
        <v>277</v>
      </c>
      <c r="N145" s="190" t="s">
        <v>278</v>
      </c>
      <c r="O145" s="190" t="s">
        <v>59</v>
      </c>
      <c r="P145" s="190" t="s">
        <v>271</v>
      </c>
      <c r="Q145" s="190" t="s">
        <v>271</v>
      </c>
      <c r="R145" s="190" t="s">
        <v>279</v>
      </c>
      <c r="S145" s="191">
        <v>3259.99</v>
      </c>
    </row>
    <row r="146" spans="1:19" x14ac:dyDescent="0.25">
      <c r="A146" s="190" t="s">
        <v>1864</v>
      </c>
      <c r="B146" s="190" t="s">
        <v>1863</v>
      </c>
      <c r="C146" s="191">
        <v>15693.19</v>
      </c>
      <c r="D146" s="190" t="s">
        <v>270</v>
      </c>
      <c r="E146" s="190" t="s">
        <v>271</v>
      </c>
      <c r="F146" s="190" t="s">
        <v>272</v>
      </c>
      <c r="G146" s="190" t="s">
        <v>273</v>
      </c>
      <c r="H146" s="190" t="s">
        <v>274</v>
      </c>
      <c r="I146" s="190" t="s">
        <v>271</v>
      </c>
      <c r="J146" s="190" t="s">
        <v>271</v>
      </c>
      <c r="K146" s="190" t="s">
        <v>275</v>
      </c>
      <c r="L146" s="190" t="s">
        <v>276</v>
      </c>
      <c r="M146" s="190" t="s">
        <v>277</v>
      </c>
      <c r="N146" s="190" t="s">
        <v>278</v>
      </c>
      <c r="O146" s="190" t="s">
        <v>59</v>
      </c>
      <c r="P146" s="190" t="s">
        <v>271</v>
      </c>
      <c r="Q146" s="190" t="s">
        <v>271</v>
      </c>
      <c r="R146" s="190" t="s">
        <v>279</v>
      </c>
      <c r="S146" s="191">
        <v>14601.97</v>
      </c>
    </row>
    <row r="147" spans="1:19" x14ac:dyDescent="0.25">
      <c r="A147" s="190" t="s">
        <v>1865</v>
      </c>
      <c r="B147" s="190" t="s">
        <v>1866</v>
      </c>
      <c r="C147" s="191">
        <v>1006.74</v>
      </c>
      <c r="D147" s="190" t="s">
        <v>270</v>
      </c>
      <c r="E147" s="190" t="s">
        <v>271</v>
      </c>
      <c r="F147" s="190" t="s">
        <v>272</v>
      </c>
      <c r="G147" s="190" t="s">
        <v>273</v>
      </c>
      <c r="H147" s="190" t="s">
        <v>274</v>
      </c>
      <c r="I147" s="190" t="s">
        <v>271</v>
      </c>
      <c r="J147" s="190" t="s">
        <v>271</v>
      </c>
      <c r="K147" s="190" t="s">
        <v>275</v>
      </c>
      <c r="L147" s="190" t="s">
        <v>276</v>
      </c>
      <c r="M147" s="190" t="s">
        <v>277</v>
      </c>
      <c r="N147" s="190" t="s">
        <v>278</v>
      </c>
      <c r="O147" s="190" t="s">
        <v>59</v>
      </c>
      <c r="P147" s="190" t="s">
        <v>271</v>
      </c>
      <c r="Q147" s="190" t="s">
        <v>271</v>
      </c>
      <c r="R147" s="190" t="s">
        <v>279</v>
      </c>
      <c r="S147" s="191">
        <v>958.8</v>
      </c>
    </row>
    <row r="148" spans="1:19" x14ac:dyDescent="0.25">
      <c r="A148" s="190" t="s">
        <v>1867</v>
      </c>
      <c r="B148" s="190" t="s">
        <v>1866</v>
      </c>
      <c r="C148" s="191">
        <v>15805.17</v>
      </c>
      <c r="D148" s="190" t="s">
        <v>270</v>
      </c>
      <c r="E148" s="190" t="s">
        <v>271</v>
      </c>
      <c r="F148" s="190" t="s">
        <v>272</v>
      </c>
      <c r="G148" s="190" t="s">
        <v>273</v>
      </c>
      <c r="H148" s="190" t="s">
        <v>274</v>
      </c>
      <c r="I148" s="190" t="s">
        <v>271</v>
      </c>
      <c r="J148" s="190" t="s">
        <v>271</v>
      </c>
      <c r="K148" s="190" t="s">
        <v>275</v>
      </c>
      <c r="L148" s="190" t="s">
        <v>276</v>
      </c>
      <c r="M148" s="190" t="s">
        <v>277</v>
      </c>
      <c r="N148" s="190" t="s">
        <v>278</v>
      </c>
      <c r="O148" s="190" t="s">
        <v>59</v>
      </c>
      <c r="P148" s="190" t="s">
        <v>271</v>
      </c>
      <c r="Q148" s="190" t="s">
        <v>271</v>
      </c>
      <c r="R148" s="190" t="s">
        <v>279</v>
      </c>
      <c r="S148" s="191">
        <v>12615.55</v>
      </c>
    </row>
    <row r="149" spans="1:19" x14ac:dyDescent="0.25">
      <c r="A149" s="190" t="s">
        <v>1868</v>
      </c>
      <c r="B149" s="190" t="s">
        <v>1869</v>
      </c>
      <c r="C149" s="191">
        <v>1006.74</v>
      </c>
      <c r="D149" s="190" t="s">
        <v>270</v>
      </c>
      <c r="E149" s="190" t="s">
        <v>271</v>
      </c>
      <c r="F149" s="190" t="s">
        <v>272</v>
      </c>
      <c r="G149" s="190" t="s">
        <v>273</v>
      </c>
      <c r="H149" s="190" t="s">
        <v>274</v>
      </c>
      <c r="I149" s="190" t="s">
        <v>271</v>
      </c>
      <c r="J149" s="190" t="s">
        <v>271</v>
      </c>
      <c r="K149" s="190" t="s">
        <v>275</v>
      </c>
      <c r="L149" s="190" t="s">
        <v>276</v>
      </c>
      <c r="M149" s="190" t="s">
        <v>277</v>
      </c>
      <c r="N149" s="190" t="s">
        <v>278</v>
      </c>
      <c r="O149" s="190" t="s">
        <v>59</v>
      </c>
      <c r="P149" s="190" t="s">
        <v>271</v>
      </c>
      <c r="Q149" s="190" t="s">
        <v>271</v>
      </c>
      <c r="R149" s="190" t="s">
        <v>279</v>
      </c>
      <c r="S149" s="191">
        <v>958.8</v>
      </c>
    </row>
    <row r="150" spans="1:19" x14ac:dyDescent="0.25">
      <c r="A150" s="190" t="s">
        <v>1870</v>
      </c>
      <c r="B150" s="190" t="s">
        <v>1869</v>
      </c>
      <c r="C150" s="191">
        <v>16640.16</v>
      </c>
      <c r="D150" s="190" t="s">
        <v>270</v>
      </c>
      <c r="E150" s="190" t="s">
        <v>271</v>
      </c>
      <c r="F150" s="190" t="s">
        <v>272</v>
      </c>
      <c r="G150" s="190" t="s">
        <v>273</v>
      </c>
      <c r="H150" s="190" t="s">
        <v>274</v>
      </c>
      <c r="I150" s="190" t="s">
        <v>271</v>
      </c>
      <c r="J150" s="190" t="s">
        <v>271</v>
      </c>
      <c r="K150" s="190" t="s">
        <v>275</v>
      </c>
      <c r="L150" s="190" t="s">
        <v>276</v>
      </c>
      <c r="M150" s="190" t="s">
        <v>277</v>
      </c>
      <c r="N150" s="190" t="s">
        <v>278</v>
      </c>
      <c r="O150" s="190" t="s">
        <v>59</v>
      </c>
      <c r="P150" s="190" t="s">
        <v>271</v>
      </c>
      <c r="Q150" s="190" t="s">
        <v>271</v>
      </c>
      <c r="R150" s="190" t="s">
        <v>279</v>
      </c>
      <c r="S150" s="191">
        <v>12187.96</v>
      </c>
    </row>
    <row r="151" spans="1:19" x14ac:dyDescent="0.25">
      <c r="A151" s="190" t="s">
        <v>1871</v>
      </c>
      <c r="B151" s="190" t="s">
        <v>1872</v>
      </c>
      <c r="C151" s="191">
        <v>5974.25</v>
      </c>
      <c r="D151" s="190" t="s">
        <v>270</v>
      </c>
      <c r="E151" s="190" t="s">
        <v>271</v>
      </c>
      <c r="F151" s="190" t="s">
        <v>272</v>
      </c>
      <c r="G151" s="190" t="s">
        <v>273</v>
      </c>
      <c r="H151" s="190" t="s">
        <v>274</v>
      </c>
      <c r="I151" s="190" t="s">
        <v>271</v>
      </c>
      <c r="J151" s="190" t="s">
        <v>271</v>
      </c>
      <c r="K151" s="190" t="s">
        <v>275</v>
      </c>
      <c r="L151" s="190" t="s">
        <v>276</v>
      </c>
      <c r="M151" s="190" t="s">
        <v>277</v>
      </c>
      <c r="N151" s="190" t="s">
        <v>278</v>
      </c>
      <c r="O151" s="190" t="s">
        <v>59</v>
      </c>
      <c r="P151" s="190" t="s">
        <v>271</v>
      </c>
      <c r="Q151" s="190" t="s">
        <v>271</v>
      </c>
      <c r="R151" s="190" t="s">
        <v>279</v>
      </c>
      <c r="S151" s="191">
        <v>5689.76</v>
      </c>
    </row>
    <row r="152" spans="1:19" x14ac:dyDescent="0.25">
      <c r="A152" s="190" t="s">
        <v>1873</v>
      </c>
      <c r="B152" s="190" t="s">
        <v>1872</v>
      </c>
      <c r="C152" s="191">
        <v>15939.82</v>
      </c>
      <c r="D152" s="190" t="s">
        <v>270</v>
      </c>
      <c r="E152" s="190" t="s">
        <v>271</v>
      </c>
      <c r="F152" s="190" t="s">
        <v>272</v>
      </c>
      <c r="G152" s="190" t="s">
        <v>273</v>
      </c>
      <c r="H152" s="190" t="s">
        <v>274</v>
      </c>
      <c r="I152" s="190" t="s">
        <v>271</v>
      </c>
      <c r="J152" s="190" t="s">
        <v>271</v>
      </c>
      <c r="K152" s="190" t="s">
        <v>275</v>
      </c>
      <c r="L152" s="190" t="s">
        <v>276</v>
      </c>
      <c r="M152" s="190" t="s">
        <v>277</v>
      </c>
      <c r="N152" s="190" t="s">
        <v>278</v>
      </c>
      <c r="O152" s="190" t="s">
        <v>59</v>
      </c>
      <c r="P152" s="190" t="s">
        <v>271</v>
      </c>
      <c r="Q152" s="190" t="s">
        <v>271</v>
      </c>
      <c r="R152" s="190" t="s">
        <v>279</v>
      </c>
      <c r="S152" s="191">
        <v>13136.53</v>
      </c>
    </row>
    <row r="153" spans="1:19" x14ac:dyDescent="0.25">
      <c r="A153" s="190" t="s">
        <v>1874</v>
      </c>
      <c r="B153" s="190" t="s">
        <v>1875</v>
      </c>
      <c r="C153" s="191">
        <v>6266.41</v>
      </c>
      <c r="D153" s="190" t="s">
        <v>270</v>
      </c>
      <c r="E153" s="190" t="s">
        <v>271</v>
      </c>
      <c r="F153" s="190" t="s">
        <v>272</v>
      </c>
      <c r="G153" s="190" t="s">
        <v>273</v>
      </c>
      <c r="H153" s="190" t="s">
        <v>274</v>
      </c>
      <c r="I153" s="190" t="s">
        <v>271</v>
      </c>
      <c r="J153" s="190" t="s">
        <v>271</v>
      </c>
      <c r="K153" s="190" t="s">
        <v>275</v>
      </c>
      <c r="L153" s="190" t="s">
        <v>276</v>
      </c>
      <c r="M153" s="190" t="s">
        <v>277</v>
      </c>
      <c r="N153" s="190" t="s">
        <v>278</v>
      </c>
      <c r="O153" s="190" t="s">
        <v>59</v>
      </c>
      <c r="P153" s="190" t="s">
        <v>271</v>
      </c>
      <c r="Q153" s="190" t="s">
        <v>271</v>
      </c>
      <c r="R153" s="190" t="s">
        <v>279</v>
      </c>
      <c r="S153" s="191">
        <v>5968.01</v>
      </c>
    </row>
    <row r="154" spans="1:19" x14ac:dyDescent="0.25">
      <c r="A154" s="190" t="s">
        <v>1876</v>
      </c>
      <c r="B154" s="190" t="s">
        <v>1875</v>
      </c>
      <c r="C154" s="191">
        <v>17333.419999999998</v>
      </c>
      <c r="D154" s="190" t="s">
        <v>270</v>
      </c>
      <c r="E154" s="190" t="s">
        <v>271</v>
      </c>
      <c r="F154" s="190" t="s">
        <v>272</v>
      </c>
      <c r="G154" s="190" t="s">
        <v>273</v>
      </c>
      <c r="H154" s="190" t="s">
        <v>274</v>
      </c>
      <c r="I154" s="190" t="s">
        <v>271</v>
      </c>
      <c r="J154" s="190" t="s">
        <v>271</v>
      </c>
      <c r="K154" s="190" t="s">
        <v>275</v>
      </c>
      <c r="L154" s="190" t="s">
        <v>276</v>
      </c>
      <c r="M154" s="190" t="s">
        <v>277</v>
      </c>
      <c r="N154" s="190" t="s">
        <v>278</v>
      </c>
      <c r="O154" s="190" t="s">
        <v>59</v>
      </c>
      <c r="P154" s="190" t="s">
        <v>271</v>
      </c>
      <c r="Q154" s="190" t="s">
        <v>271</v>
      </c>
      <c r="R154" s="190" t="s">
        <v>279</v>
      </c>
      <c r="S154" s="191">
        <v>15671.94</v>
      </c>
    </row>
    <row r="155" spans="1:19" x14ac:dyDescent="0.25">
      <c r="A155" s="190" t="s">
        <v>1877</v>
      </c>
      <c r="B155" s="190" t="s">
        <v>1857</v>
      </c>
      <c r="C155" s="191">
        <v>31647</v>
      </c>
      <c r="D155" s="190" t="s">
        <v>270</v>
      </c>
      <c r="E155" s="190" t="s">
        <v>271</v>
      </c>
      <c r="F155" s="190" t="s">
        <v>272</v>
      </c>
      <c r="G155" s="190" t="s">
        <v>298</v>
      </c>
      <c r="H155" s="190" t="s">
        <v>274</v>
      </c>
      <c r="I155" s="190" t="s">
        <v>271</v>
      </c>
      <c r="J155" s="190" t="s">
        <v>271</v>
      </c>
      <c r="K155" s="190" t="s">
        <v>275</v>
      </c>
      <c r="L155" s="190" t="s">
        <v>276</v>
      </c>
      <c r="M155" s="190" t="s">
        <v>277</v>
      </c>
      <c r="N155" s="190" t="s">
        <v>278</v>
      </c>
      <c r="O155" s="190" t="s">
        <v>59</v>
      </c>
      <c r="P155" s="190" t="s">
        <v>271</v>
      </c>
      <c r="Q155" s="190" t="s">
        <v>271</v>
      </c>
      <c r="R155" s="190" t="s">
        <v>279</v>
      </c>
      <c r="S155" s="191">
        <v>1940</v>
      </c>
    </row>
    <row r="156" spans="1:19" x14ac:dyDescent="0.25">
      <c r="A156" s="190" t="s">
        <v>1877</v>
      </c>
      <c r="B156" s="190" t="s">
        <v>1857</v>
      </c>
      <c r="C156" s="191">
        <v>31647</v>
      </c>
      <c r="D156" s="190" t="s">
        <v>270</v>
      </c>
      <c r="E156" s="190" t="s">
        <v>271</v>
      </c>
      <c r="F156" s="190" t="s">
        <v>272</v>
      </c>
      <c r="G156" s="190" t="s">
        <v>299</v>
      </c>
      <c r="H156" s="190" t="s">
        <v>274</v>
      </c>
      <c r="I156" s="190" t="s">
        <v>271</v>
      </c>
      <c r="J156" s="190" t="s">
        <v>271</v>
      </c>
      <c r="K156" s="190" t="s">
        <v>275</v>
      </c>
      <c r="L156" s="190" t="s">
        <v>276</v>
      </c>
      <c r="M156" s="190" t="s">
        <v>277</v>
      </c>
      <c r="N156" s="190" t="s">
        <v>278</v>
      </c>
      <c r="O156" s="190" t="s">
        <v>59</v>
      </c>
      <c r="P156" s="190" t="s">
        <v>271</v>
      </c>
      <c r="Q156" s="190" t="s">
        <v>271</v>
      </c>
      <c r="R156" s="190" t="s">
        <v>279</v>
      </c>
      <c r="S156" s="191">
        <v>7000</v>
      </c>
    </row>
    <row r="157" spans="1:19" x14ac:dyDescent="0.25">
      <c r="A157" s="190" t="s">
        <v>1877</v>
      </c>
      <c r="B157" s="190" t="s">
        <v>1857</v>
      </c>
      <c r="C157" s="191">
        <v>31647</v>
      </c>
      <c r="D157" s="190" t="s">
        <v>270</v>
      </c>
      <c r="E157" s="190" t="s">
        <v>271</v>
      </c>
      <c r="F157" s="190" t="s">
        <v>272</v>
      </c>
      <c r="G157" s="190" t="s">
        <v>300</v>
      </c>
      <c r="H157" s="190" t="s">
        <v>274</v>
      </c>
      <c r="I157" s="190" t="s">
        <v>271</v>
      </c>
      <c r="J157" s="190" t="s">
        <v>271</v>
      </c>
      <c r="K157" s="190" t="s">
        <v>275</v>
      </c>
      <c r="L157" s="190" t="s">
        <v>276</v>
      </c>
      <c r="M157" s="190" t="s">
        <v>277</v>
      </c>
      <c r="N157" s="190" t="s">
        <v>278</v>
      </c>
      <c r="O157" s="190" t="s">
        <v>59</v>
      </c>
      <c r="P157" s="190" t="s">
        <v>271</v>
      </c>
      <c r="Q157" s="190" t="s">
        <v>271</v>
      </c>
      <c r="R157" s="190" t="s">
        <v>279</v>
      </c>
      <c r="S157" s="191">
        <v>19400</v>
      </c>
    </row>
    <row r="158" spans="1:19" x14ac:dyDescent="0.25">
      <c r="A158" s="190" t="s">
        <v>1877</v>
      </c>
      <c r="B158" s="190" t="s">
        <v>1857</v>
      </c>
      <c r="C158" s="191">
        <v>31647</v>
      </c>
      <c r="D158" s="190" t="s">
        <v>270</v>
      </c>
      <c r="E158" s="190" t="s">
        <v>271</v>
      </c>
      <c r="F158" s="190" t="s">
        <v>272</v>
      </c>
      <c r="G158" s="190" t="s">
        <v>301</v>
      </c>
      <c r="H158" s="190" t="s">
        <v>274</v>
      </c>
      <c r="I158" s="190" t="s">
        <v>271</v>
      </c>
      <c r="J158" s="190" t="s">
        <v>271</v>
      </c>
      <c r="K158" s="190" t="s">
        <v>275</v>
      </c>
      <c r="L158" s="190" t="s">
        <v>276</v>
      </c>
      <c r="M158" s="190" t="s">
        <v>277</v>
      </c>
      <c r="N158" s="190" t="s">
        <v>278</v>
      </c>
      <c r="O158" s="190" t="s">
        <v>59</v>
      </c>
      <c r="P158" s="190" t="s">
        <v>271</v>
      </c>
      <c r="Q158" s="190" t="s">
        <v>271</v>
      </c>
      <c r="R158" s="190" t="s">
        <v>279</v>
      </c>
      <c r="S158" s="191">
        <v>1800</v>
      </c>
    </row>
    <row r="159" spans="1:19" x14ac:dyDescent="0.25">
      <c r="A159" s="190" t="s">
        <v>1878</v>
      </c>
      <c r="B159" s="190" t="s">
        <v>1879</v>
      </c>
      <c r="C159" s="191">
        <v>6222.99</v>
      </c>
      <c r="D159" s="190" t="s">
        <v>270</v>
      </c>
      <c r="E159" s="190" t="s">
        <v>271</v>
      </c>
      <c r="F159" s="190" t="s">
        <v>272</v>
      </c>
      <c r="G159" s="190" t="s">
        <v>273</v>
      </c>
      <c r="H159" s="190" t="s">
        <v>274</v>
      </c>
      <c r="I159" s="190" t="s">
        <v>271</v>
      </c>
      <c r="J159" s="190" t="s">
        <v>271</v>
      </c>
      <c r="K159" s="190" t="s">
        <v>275</v>
      </c>
      <c r="L159" s="190" t="s">
        <v>276</v>
      </c>
      <c r="M159" s="190" t="s">
        <v>277</v>
      </c>
      <c r="N159" s="190" t="s">
        <v>278</v>
      </c>
      <c r="O159" s="190" t="s">
        <v>59</v>
      </c>
      <c r="P159" s="190" t="s">
        <v>271</v>
      </c>
      <c r="Q159" s="190" t="s">
        <v>271</v>
      </c>
      <c r="R159" s="190" t="s">
        <v>279</v>
      </c>
      <c r="S159" s="191">
        <v>5926.66</v>
      </c>
    </row>
    <row r="160" spans="1:19" x14ac:dyDescent="0.25">
      <c r="A160" s="190" t="s">
        <v>1880</v>
      </c>
      <c r="B160" s="190" t="s">
        <v>1879</v>
      </c>
      <c r="C160" s="191">
        <v>20589.509999999998</v>
      </c>
      <c r="D160" s="190" t="s">
        <v>270</v>
      </c>
      <c r="E160" s="190" t="s">
        <v>271</v>
      </c>
      <c r="F160" s="190" t="s">
        <v>272</v>
      </c>
      <c r="G160" s="190" t="s">
        <v>273</v>
      </c>
      <c r="H160" s="190" t="s">
        <v>274</v>
      </c>
      <c r="I160" s="190" t="s">
        <v>271</v>
      </c>
      <c r="J160" s="190" t="s">
        <v>271</v>
      </c>
      <c r="K160" s="190" t="s">
        <v>275</v>
      </c>
      <c r="L160" s="190" t="s">
        <v>276</v>
      </c>
      <c r="M160" s="190" t="s">
        <v>277</v>
      </c>
      <c r="N160" s="190" t="s">
        <v>278</v>
      </c>
      <c r="O160" s="190" t="s">
        <v>59</v>
      </c>
      <c r="P160" s="190" t="s">
        <v>271</v>
      </c>
      <c r="Q160" s="190" t="s">
        <v>271</v>
      </c>
      <c r="R160" s="190" t="s">
        <v>279</v>
      </c>
      <c r="S160" s="191">
        <v>18546.04</v>
      </c>
    </row>
    <row r="161" spans="1:19" x14ac:dyDescent="0.25">
      <c r="A161" s="190" t="s">
        <v>1881</v>
      </c>
      <c r="B161" s="190" t="s">
        <v>1882</v>
      </c>
      <c r="C161" s="191">
        <v>6222.99</v>
      </c>
      <c r="D161" s="190" t="s">
        <v>270</v>
      </c>
      <c r="E161" s="190" t="s">
        <v>271</v>
      </c>
      <c r="F161" s="190" t="s">
        <v>272</v>
      </c>
      <c r="G161" s="190" t="s">
        <v>273</v>
      </c>
      <c r="H161" s="190" t="s">
        <v>274</v>
      </c>
      <c r="I161" s="190" t="s">
        <v>271</v>
      </c>
      <c r="J161" s="190" t="s">
        <v>271</v>
      </c>
      <c r="K161" s="190" t="s">
        <v>275</v>
      </c>
      <c r="L161" s="190" t="s">
        <v>276</v>
      </c>
      <c r="M161" s="190" t="s">
        <v>277</v>
      </c>
      <c r="N161" s="190" t="s">
        <v>278</v>
      </c>
      <c r="O161" s="190" t="s">
        <v>59</v>
      </c>
      <c r="P161" s="190" t="s">
        <v>271</v>
      </c>
      <c r="Q161" s="190" t="s">
        <v>271</v>
      </c>
      <c r="R161" s="190" t="s">
        <v>279</v>
      </c>
      <c r="S161" s="191">
        <v>5926.66</v>
      </c>
    </row>
    <row r="162" spans="1:19" x14ac:dyDescent="0.25">
      <c r="A162" s="190" t="s">
        <v>1883</v>
      </c>
      <c r="B162" s="190" t="s">
        <v>1882</v>
      </c>
      <c r="C162" s="191">
        <v>14977.35</v>
      </c>
      <c r="D162" s="190" t="s">
        <v>270</v>
      </c>
      <c r="E162" s="190" t="s">
        <v>271</v>
      </c>
      <c r="F162" s="190" t="s">
        <v>272</v>
      </c>
      <c r="G162" s="190" t="s">
        <v>273</v>
      </c>
      <c r="H162" s="190" t="s">
        <v>274</v>
      </c>
      <c r="I162" s="190" t="s">
        <v>271</v>
      </c>
      <c r="J162" s="190" t="s">
        <v>271</v>
      </c>
      <c r="K162" s="190" t="s">
        <v>275</v>
      </c>
      <c r="L162" s="190" t="s">
        <v>276</v>
      </c>
      <c r="M162" s="190" t="s">
        <v>277</v>
      </c>
      <c r="N162" s="190" t="s">
        <v>278</v>
      </c>
      <c r="O162" s="190" t="s">
        <v>59</v>
      </c>
      <c r="P162" s="190" t="s">
        <v>271</v>
      </c>
      <c r="Q162" s="190" t="s">
        <v>271</v>
      </c>
      <c r="R162" s="190" t="s">
        <v>279</v>
      </c>
      <c r="S162" s="191">
        <v>10837.61</v>
      </c>
    </row>
    <row r="163" spans="1:19" x14ac:dyDescent="0.25">
      <c r="A163" s="190" t="s">
        <v>1883</v>
      </c>
      <c r="B163" s="190" t="s">
        <v>1882</v>
      </c>
      <c r="C163" s="191">
        <v>14977.35</v>
      </c>
      <c r="D163" s="190" t="s">
        <v>270</v>
      </c>
      <c r="E163" s="190" t="s">
        <v>271</v>
      </c>
      <c r="F163" s="190" t="s">
        <v>272</v>
      </c>
      <c r="G163" s="190" t="s">
        <v>1756</v>
      </c>
      <c r="H163" s="190" t="s">
        <v>274</v>
      </c>
      <c r="I163" s="190" t="s">
        <v>271</v>
      </c>
      <c r="J163" s="190" t="s">
        <v>271</v>
      </c>
      <c r="K163" s="190" t="s">
        <v>275</v>
      </c>
      <c r="L163" s="190" t="s">
        <v>276</v>
      </c>
      <c r="M163" s="190" t="s">
        <v>277</v>
      </c>
      <c r="N163" s="190" t="s">
        <v>278</v>
      </c>
      <c r="O163" s="190" t="s">
        <v>59</v>
      </c>
      <c r="P163" s="190" t="s">
        <v>271</v>
      </c>
      <c r="Q163" s="190" t="s">
        <v>271</v>
      </c>
      <c r="R163" s="190" t="s">
        <v>279</v>
      </c>
      <c r="S163" s="191">
        <v>1595.78</v>
      </c>
    </row>
    <row r="164" spans="1:19" x14ac:dyDescent="0.25">
      <c r="A164" s="190" t="s">
        <v>1884</v>
      </c>
      <c r="B164" s="190" t="s">
        <v>1885</v>
      </c>
      <c r="C164" s="191">
        <v>1006.74</v>
      </c>
      <c r="D164" s="190" t="s">
        <v>270</v>
      </c>
      <c r="E164" s="190" t="s">
        <v>271</v>
      </c>
      <c r="F164" s="190" t="s">
        <v>272</v>
      </c>
      <c r="G164" s="190" t="s">
        <v>273</v>
      </c>
      <c r="H164" s="190" t="s">
        <v>274</v>
      </c>
      <c r="I164" s="190" t="s">
        <v>271</v>
      </c>
      <c r="J164" s="190" t="s">
        <v>271</v>
      </c>
      <c r="K164" s="190" t="s">
        <v>275</v>
      </c>
      <c r="L164" s="190" t="s">
        <v>276</v>
      </c>
      <c r="M164" s="190" t="s">
        <v>277</v>
      </c>
      <c r="N164" s="190" t="s">
        <v>278</v>
      </c>
      <c r="O164" s="190" t="s">
        <v>59</v>
      </c>
      <c r="P164" s="190" t="s">
        <v>271</v>
      </c>
      <c r="Q164" s="190" t="s">
        <v>271</v>
      </c>
      <c r="R164" s="190" t="s">
        <v>279</v>
      </c>
      <c r="S164" s="191">
        <v>958.8</v>
      </c>
    </row>
    <row r="165" spans="1:19" x14ac:dyDescent="0.25">
      <c r="A165" s="190" t="s">
        <v>1886</v>
      </c>
      <c r="B165" s="190" t="s">
        <v>1885</v>
      </c>
      <c r="C165" s="191">
        <v>16636.02</v>
      </c>
      <c r="D165" s="190" t="s">
        <v>270</v>
      </c>
      <c r="E165" s="190" t="s">
        <v>271</v>
      </c>
      <c r="F165" s="190" t="s">
        <v>272</v>
      </c>
      <c r="G165" s="190" t="s">
        <v>273</v>
      </c>
      <c r="H165" s="190" t="s">
        <v>274</v>
      </c>
      <c r="I165" s="190" t="s">
        <v>271</v>
      </c>
      <c r="J165" s="190" t="s">
        <v>271</v>
      </c>
      <c r="K165" s="190" t="s">
        <v>275</v>
      </c>
      <c r="L165" s="190" t="s">
        <v>276</v>
      </c>
      <c r="M165" s="190" t="s">
        <v>277</v>
      </c>
      <c r="N165" s="190" t="s">
        <v>278</v>
      </c>
      <c r="O165" s="190" t="s">
        <v>59</v>
      </c>
      <c r="P165" s="190" t="s">
        <v>271</v>
      </c>
      <c r="Q165" s="190" t="s">
        <v>271</v>
      </c>
      <c r="R165" s="190" t="s">
        <v>279</v>
      </c>
      <c r="S165" s="191">
        <v>13414.91</v>
      </c>
    </row>
    <row r="166" spans="1:19" x14ac:dyDescent="0.25">
      <c r="A166" s="190" t="s">
        <v>1887</v>
      </c>
      <c r="B166" s="190" t="s">
        <v>1888</v>
      </c>
      <c r="C166" s="191">
        <v>1006.74</v>
      </c>
      <c r="D166" s="190" t="s">
        <v>270</v>
      </c>
      <c r="E166" s="190" t="s">
        <v>271</v>
      </c>
      <c r="F166" s="190" t="s">
        <v>272</v>
      </c>
      <c r="G166" s="190" t="s">
        <v>273</v>
      </c>
      <c r="H166" s="190" t="s">
        <v>274</v>
      </c>
      <c r="I166" s="190" t="s">
        <v>271</v>
      </c>
      <c r="J166" s="190" t="s">
        <v>271</v>
      </c>
      <c r="K166" s="190" t="s">
        <v>275</v>
      </c>
      <c r="L166" s="190" t="s">
        <v>276</v>
      </c>
      <c r="M166" s="190" t="s">
        <v>277</v>
      </c>
      <c r="N166" s="190" t="s">
        <v>278</v>
      </c>
      <c r="O166" s="190" t="s">
        <v>59</v>
      </c>
      <c r="P166" s="190" t="s">
        <v>271</v>
      </c>
      <c r="Q166" s="190" t="s">
        <v>271</v>
      </c>
      <c r="R166" s="190" t="s">
        <v>279</v>
      </c>
      <c r="S166" s="191">
        <v>958.8</v>
      </c>
    </row>
    <row r="167" spans="1:19" x14ac:dyDescent="0.25">
      <c r="A167" s="190" t="s">
        <v>1889</v>
      </c>
      <c r="B167" s="190" t="s">
        <v>1888</v>
      </c>
      <c r="C167" s="191">
        <v>14843.78</v>
      </c>
      <c r="D167" s="190" t="s">
        <v>270</v>
      </c>
      <c r="E167" s="190" t="s">
        <v>271</v>
      </c>
      <c r="F167" s="190" t="s">
        <v>272</v>
      </c>
      <c r="G167" s="190" t="s">
        <v>273</v>
      </c>
      <c r="H167" s="190" t="s">
        <v>274</v>
      </c>
      <c r="I167" s="190" t="s">
        <v>271</v>
      </c>
      <c r="J167" s="190" t="s">
        <v>271</v>
      </c>
      <c r="K167" s="190" t="s">
        <v>275</v>
      </c>
      <c r="L167" s="190" t="s">
        <v>276</v>
      </c>
      <c r="M167" s="190" t="s">
        <v>277</v>
      </c>
      <c r="N167" s="190" t="s">
        <v>278</v>
      </c>
      <c r="O167" s="190" t="s">
        <v>59</v>
      </c>
      <c r="P167" s="190" t="s">
        <v>271</v>
      </c>
      <c r="Q167" s="190" t="s">
        <v>271</v>
      </c>
      <c r="R167" s="190" t="s">
        <v>279</v>
      </c>
      <c r="S167" s="191">
        <v>12206.77</v>
      </c>
    </row>
    <row r="168" spans="1:19" x14ac:dyDescent="0.25">
      <c r="A168" s="190" t="s">
        <v>1889</v>
      </c>
      <c r="B168" s="190" t="s">
        <v>1888</v>
      </c>
      <c r="C168" s="191">
        <v>14843.78</v>
      </c>
      <c r="D168" s="190" t="s">
        <v>270</v>
      </c>
      <c r="E168" s="190" t="s">
        <v>271</v>
      </c>
      <c r="F168" s="190" t="s">
        <v>272</v>
      </c>
      <c r="G168" s="190" t="s">
        <v>1890</v>
      </c>
      <c r="H168" s="190" t="s">
        <v>274</v>
      </c>
      <c r="I168" s="190" t="s">
        <v>271</v>
      </c>
      <c r="J168" s="190" t="s">
        <v>271</v>
      </c>
      <c r="K168" s="190" t="s">
        <v>275</v>
      </c>
      <c r="L168" s="190" t="s">
        <v>276</v>
      </c>
      <c r="M168" s="190" t="s">
        <v>277</v>
      </c>
      <c r="N168" s="190" t="s">
        <v>278</v>
      </c>
      <c r="O168" s="190" t="s">
        <v>59</v>
      </c>
      <c r="P168" s="190" t="s">
        <v>271</v>
      </c>
      <c r="Q168" s="190" t="s">
        <v>271</v>
      </c>
      <c r="R168" s="190" t="s">
        <v>279</v>
      </c>
      <c r="S168" s="191">
        <v>929.68</v>
      </c>
    </row>
    <row r="169" spans="1:19" x14ac:dyDescent="0.25">
      <c r="A169" s="190" t="s">
        <v>1891</v>
      </c>
      <c r="B169" s="190" t="s">
        <v>1892</v>
      </c>
      <c r="C169" s="191">
        <v>1006.74</v>
      </c>
      <c r="D169" s="190" t="s">
        <v>270</v>
      </c>
      <c r="E169" s="190" t="s">
        <v>271</v>
      </c>
      <c r="F169" s="190" t="s">
        <v>272</v>
      </c>
      <c r="G169" s="190" t="s">
        <v>273</v>
      </c>
      <c r="H169" s="190" t="s">
        <v>274</v>
      </c>
      <c r="I169" s="190" t="s">
        <v>271</v>
      </c>
      <c r="J169" s="190" t="s">
        <v>271</v>
      </c>
      <c r="K169" s="190" t="s">
        <v>275</v>
      </c>
      <c r="L169" s="190" t="s">
        <v>276</v>
      </c>
      <c r="M169" s="190" t="s">
        <v>277</v>
      </c>
      <c r="N169" s="190" t="s">
        <v>278</v>
      </c>
      <c r="O169" s="190" t="s">
        <v>59</v>
      </c>
      <c r="P169" s="190" t="s">
        <v>271</v>
      </c>
      <c r="Q169" s="190" t="s">
        <v>271</v>
      </c>
      <c r="R169" s="190" t="s">
        <v>279</v>
      </c>
      <c r="S169" s="191">
        <v>958.8</v>
      </c>
    </row>
    <row r="170" spans="1:19" x14ac:dyDescent="0.25">
      <c r="A170" s="190" t="s">
        <v>1893</v>
      </c>
      <c r="B170" s="190" t="s">
        <v>1892</v>
      </c>
      <c r="C170" s="191">
        <v>15699.43</v>
      </c>
      <c r="D170" s="190" t="s">
        <v>270</v>
      </c>
      <c r="E170" s="190" t="s">
        <v>271</v>
      </c>
      <c r="F170" s="190" t="s">
        <v>272</v>
      </c>
      <c r="G170" s="190" t="s">
        <v>273</v>
      </c>
      <c r="H170" s="190" t="s">
        <v>274</v>
      </c>
      <c r="I170" s="190" t="s">
        <v>271</v>
      </c>
      <c r="J170" s="190" t="s">
        <v>271</v>
      </c>
      <c r="K170" s="190" t="s">
        <v>275</v>
      </c>
      <c r="L170" s="190" t="s">
        <v>276</v>
      </c>
      <c r="M170" s="190" t="s">
        <v>277</v>
      </c>
      <c r="N170" s="190" t="s">
        <v>278</v>
      </c>
      <c r="O170" s="190" t="s">
        <v>59</v>
      </c>
      <c r="P170" s="190" t="s">
        <v>271</v>
      </c>
      <c r="Q170" s="190" t="s">
        <v>271</v>
      </c>
      <c r="R170" s="190" t="s">
        <v>279</v>
      </c>
      <c r="S170" s="191">
        <v>13797.01</v>
      </c>
    </row>
    <row r="171" spans="1:19" x14ac:dyDescent="0.25">
      <c r="A171" s="190" t="s">
        <v>1894</v>
      </c>
      <c r="B171" s="190" t="s">
        <v>1895</v>
      </c>
      <c r="C171" s="191">
        <v>6222.99</v>
      </c>
      <c r="D171" s="190" t="s">
        <v>270</v>
      </c>
      <c r="E171" s="190" t="s">
        <v>271</v>
      </c>
      <c r="F171" s="190" t="s">
        <v>272</v>
      </c>
      <c r="G171" s="190" t="s">
        <v>273</v>
      </c>
      <c r="H171" s="190" t="s">
        <v>274</v>
      </c>
      <c r="I171" s="190" t="s">
        <v>271</v>
      </c>
      <c r="J171" s="190" t="s">
        <v>271</v>
      </c>
      <c r="K171" s="190" t="s">
        <v>275</v>
      </c>
      <c r="L171" s="190" t="s">
        <v>276</v>
      </c>
      <c r="M171" s="190" t="s">
        <v>277</v>
      </c>
      <c r="N171" s="190" t="s">
        <v>278</v>
      </c>
      <c r="O171" s="190" t="s">
        <v>59</v>
      </c>
      <c r="P171" s="190" t="s">
        <v>271</v>
      </c>
      <c r="Q171" s="190" t="s">
        <v>271</v>
      </c>
      <c r="R171" s="190" t="s">
        <v>279</v>
      </c>
      <c r="S171" s="191">
        <v>5926.66</v>
      </c>
    </row>
    <row r="172" spans="1:19" x14ac:dyDescent="0.25">
      <c r="A172" s="190" t="s">
        <v>1896</v>
      </c>
      <c r="B172" s="190" t="s">
        <v>1895</v>
      </c>
      <c r="C172" s="191">
        <v>17575.45</v>
      </c>
      <c r="D172" s="190" t="s">
        <v>270</v>
      </c>
      <c r="E172" s="190" t="s">
        <v>271</v>
      </c>
      <c r="F172" s="190" t="s">
        <v>272</v>
      </c>
      <c r="G172" s="190" t="s">
        <v>273</v>
      </c>
      <c r="H172" s="190" t="s">
        <v>274</v>
      </c>
      <c r="I172" s="190" t="s">
        <v>271</v>
      </c>
      <c r="J172" s="190" t="s">
        <v>271</v>
      </c>
      <c r="K172" s="190" t="s">
        <v>275</v>
      </c>
      <c r="L172" s="190" t="s">
        <v>276</v>
      </c>
      <c r="M172" s="190" t="s">
        <v>277</v>
      </c>
      <c r="N172" s="190" t="s">
        <v>278</v>
      </c>
      <c r="O172" s="190" t="s">
        <v>59</v>
      </c>
      <c r="P172" s="190" t="s">
        <v>271</v>
      </c>
      <c r="Q172" s="190" t="s">
        <v>271</v>
      </c>
      <c r="R172" s="190" t="s">
        <v>279</v>
      </c>
      <c r="S172" s="191">
        <v>16738.52</v>
      </c>
    </row>
    <row r="173" spans="1:19" x14ac:dyDescent="0.25">
      <c r="A173" s="190" t="s">
        <v>1897</v>
      </c>
      <c r="B173" s="190" t="s">
        <v>1898</v>
      </c>
      <c r="C173" s="191">
        <v>6390.78</v>
      </c>
      <c r="D173" s="190" t="s">
        <v>270</v>
      </c>
      <c r="E173" s="190" t="s">
        <v>271</v>
      </c>
      <c r="F173" s="190" t="s">
        <v>272</v>
      </c>
      <c r="G173" s="190" t="s">
        <v>273</v>
      </c>
      <c r="H173" s="190" t="s">
        <v>274</v>
      </c>
      <c r="I173" s="190" t="s">
        <v>271</v>
      </c>
      <c r="J173" s="190" t="s">
        <v>271</v>
      </c>
      <c r="K173" s="190" t="s">
        <v>275</v>
      </c>
      <c r="L173" s="190" t="s">
        <v>276</v>
      </c>
      <c r="M173" s="190" t="s">
        <v>277</v>
      </c>
      <c r="N173" s="190" t="s">
        <v>278</v>
      </c>
      <c r="O173" s="190" t="s">
        <v>59</v>
      </c>
      <c r="P173" s="190" t="s">
        <v>271</v>
      </c>
      <c r="Q173" s="190" t="s">
        <v>271</v>
      </c>
      <c r="R173" s="190" t="s">
        <v>279</v>
      </c>
      <c r="S173" s="191">
        <v>6086.46</v>
      </c>
    </row>
    <row r="174" spans="1:19" x14ac:dyDescent="0.25">
      <c r="A174" s="190" t="s">
        <v>1899</v>
      </c>
      <c r="B174" s="190" t="s">
        <v>1898</v>
      </c>
      <c r="C174" s="191">
        <v>14651.96</v>
      </c>
      <c r="D174" s="190" t="s">
        <v>270</v>
      </c>
      <c r="E174" s="190" t="s">
        <v>271</v>
      </c>
      <c r="F174" s="190" t="s">
        <v>272</v>
      </c>
      <c r="G174" s="190" t="s">
        <v>273</v>
      </c>
      <c r="H174" s="190" t="s">
        <v>274</v>
      </c>
      <c r="I174" s="190" t="s">
        <v>271</v>
      </c>
      <c r="J174" s="190" t="s">
        <v>271</v>
      </c>
      <c r="K174" s="190" t="s">
        <v>275</v>
      </c>
      <c r="L174" s="190" t="s">
        <v>276</v>
      </c>
      <c r="M174" s="190" t="s">
        <v>277</v>
      </c>
      <c r="N174" s="190" t="s">
        <v>278</v>
      </c>
      <c r="O174" s="190" t="s">
        <v>59</v>
      </c>
      <c r="P174" s="190" t="s">
        <v>271</v>
      </c>
      <c r="Q174" s="190" t="s">
        <v>271</v>
      </c>
      <c r="R174" s="190" t="s">
        <v>279</v>
      </c>
      <c r="S174" s="191">
        <v>12409.68</v>
      </c>
    </row>
    <row r="175" spans="1:19" x14ac:dyDescent="0.25">
      <c r="A175" s="190" t="s">
        <v>1900</v>
      </c>
      <c r="B175" s="190" t="s">
        <v>1901</v>
      </c>
      <c r="C175" s="191">
        <v>6222.99</v>
      </c>
      <c r="D175" s="190" t="s">
        <v>270</v>
      </c>
      <c r="E175" s="190" t="s">
        <v>271</v>
      </c>
      <c r="F175" s="190" t="s">
        <v>272</v>
      </c>
      <c r="G175" s="190" t="s">
        <v>273</v>
      </c>
      <c r="H175" s="190" t="s">
        <v>274</v>
      </c>
      <c r="I175" s="190" t="s">
        <v>271</v>
      </c>
      <c r="J175" s="190" t="s">
        <v>271</v>
      </c>
      <c r="K175" s="190" t="s">
        <v>275</v>
      </c>
      <c r="L175" s="190" t="s">
        <v>276</v>
      </c>
      <c r="M175" s="190" t="s">
        <v>277</v>
      </c>
      <c r="N175" s="190" t="s">
        <v>278</v>
      </c>
      <c r="O175" s="190" t="s">
        <v>59</v>
      </c>
      <c r="P175" s="190" t="s">
        <v>271</v>
      </c>
      <c r="Q175" s="190" t="s">
        <v>271</v>
      </c>
      <c r="R175" s="190" t="s">
        <v>279</v>
      </c>
      <c r="S175" s="191">
        <v>5926.66</v>
      </c>
    </row>
    <row r="176" spans="1:19" x14ac:dyDescent="0.25">
      <c r="A176" s="190" t="s">
        <v>1902</v>
      </c>
      <c r="B176" s="190" t="s">
        <v>1901</v>
      </c>
      <c r="C176" s="191">
        <v>14585.21</v>
      </c>
      <c r="D176" s="190" t="s">
        <v>270</v>
      </c>
      <c r="E176" s="190" t="s">
        <v>271</v>
      </c>
      <c r="F176" s="190" t="s">
        <v>272</v>
      </c>
      <c r="G176" s="190" t="s">
        <v>273</v>
      </c>
      <c r="H176" s="190" t="s">
        <v>274</v>
      </c>
      <c r="I176" s="190" t="s">
        <v>271</v>
      </c>
      <c r="J176" s="190" t="s">
        <v>271</v>
      </c>
      <c r="K176" s="190" t="s">
        <v>275</v>
      </c>
      <c r="L176" s="190" t="s">
        <v>276</v>
      </c>
      <c r="M176" s="190" t="s">
        <v>277</v>
      </c>
      <c r="N176" s="190" t="s">
        <v>278</v>
      </c>
      <c r="O176" s="190" t="s">
        <v>59</v>
      </c>
      <c r="P176" s="190" t="s">
        <v>271</v>
      </c>
      <c r="Q176" s="190" t="s">
        <v>271</v>
      </c>
      <c r="R176" s="190" t="s">
        <v>279</v>
      </c>
      <c r="S176" s="191">
        <v>12515</v>
      </c>
    </row>
    <row r="177" spans="1:19" x14ac:dyDescent="0.25">
      <c r="A177" s="190" t="s">
        <v>1903</v>
      </c>
      <c r="B177" s="190" t="s">
        <v>1904</v>
      </c>
      <c r="C177" s="191">
        <v>6222.99</v>
      </c>
      <c r="D177" s="190" t="s">
        <v>270</v>
      </c>
      <c r="E177" s="190" t="s">
        <v>271</v>
      </c>
      <c r="F177" s="190" t="s">
        <v>272</v>
      </c>
      <c r="G177" s="190" t="s">
        <v>273</v>
      </c>
      <c r="H177" s="190" t="s">
        <v>274</v>
      </c>
      <c r="I177" s="190" t="s">
        <v>271</v>
      </c>
      <c r="J177" s="190" t="s">
        <v>271</v>
      </c>
      <c r="K177" s="190" t="s">
        <v>275</v>
      </c>
      <c r="L177" s="190" t="s">
        <v>276</v>
      </c>
      <c r="M177" s="190" t="s">
        <v>277</v>
      </c>
      <c r="N177" s="190" t="s">
        <v>278</v>
      </c>
      <c r="O177" s="190" t="s">
        <v>59</v>
      </c>
      <c r="P177" s="190" t="s">
        <v>271</v>
      </c>
      <c r="Q177" s="190" t="s">
        <v>271</v>
      </c>
      <c r="R177" s="190" t="s">
        <v>279</v>
      </c>
      <c r="S177" s="191">
        <v>5926.66</v>
      </c>
    </row>
    <row r="178" spans="1:19" x14ac:dyDescent="0.25">
      <c r="A178" s="190" t="s">
        <v>1905</v>
      </c>
      <c r="B178" s="190" t="s">
        <v>1904</v>
      </c>
      <c r="C178" s="191">
        <v>15273.53</v>
      </c>
      <c r="D178" s="190" t="s">
        <v>270</v>
      </c>
      <c r="E178" s="190" t="s">
        <v>271</v>
      </c>
      <c r="F178" s="190" t="s">
        <v>272</v>
      </c>
      <c r="G178" s="190" t="s">
        <v>273</v>
      </c>
      <c r="H178" s="190" t="s">
        <v>274</v>
      </c>
      <c r="I178" s="190" t="s">
        <v>271</v>
      </c>
      <c r="J178" s="190" t="s">
        <v>271</v>
      </c>
      <c r="K178" s="190" t="s">
        <v>275</v>
      </c>
      <c r="L178" s="190" t="s">
        <v>276</v>
      </c>
      <c r="M178" s="190" t="s">
        <v>277</v>
      </c>
      <c r="N178" s="190" t="s">
        <v>278</v>
      </c>
      <c r="O178" s="190" t="s">
        <v>59</v>
      </c>
      <c r="P178" s="190" t="s">
        <v>271</v>
      </c>
      <c r="Q178" s="190" t="s">
        <v>271</v>
      </c>
      <c r="R178" s="190" t="s">
        <v>279</v>
      </c>
      <c r="S178" s="191">
        <v>12196.03</v>
      </c>
    </row>
    <row r="179" spans="1:19" x14ac:dyDescent="0.25">
      <c r="A179" s="190" t="s">
        <v>1906</v>
      </c>
      <c r="B179" s="190" t="s">
        <v>1907</v>
      </c>
      <c r="C179" s="191">
        <v>1006.74</v>
      </c>
      <c r="D179" s="190" t="s">
        <v>270</v>
      </c>
      <c r="E179" s="190" t="s">
        <v>271</v>
      </c>
      <c r="F179" s="190" t="s">
        <v>272</v>
      </c>
      <c r="G179" s="190" t="s">
        <v>273</v>
      </c>
      <c r="H179" s="190" t="s">
        <v>274</v>
      </c>
      <c r="I179" s="190" t="s">
        <v>271</v>
      </c>
      <c r="J179" s="190" t="s">
        <v>271</v>
      </c>
      <c r="K179" s="190" t="s">
        <v>275</v>
      </c>
      <c r="L179" s="190" t="s">
        <v>276</v>
      </c>
      <c r="M179" s="190" t="s">
        <v>277</v>
      </c>
      <c r="N179" s="190" t="s">
        <v>278</v>
      </c>
      <c r="O179" s="190" t="s">
        <v>59</v>
      </c>
      <c r="P179" s="190" t="s">
        <v>271</v>
      </c>
      <c r="Q179" s="190" t="s">
        <v>271</v>
      </c>
      <c r="R179" s="190" t="s">
        <v>279</v>
      </c>
      <c r="S179" s="191">
        <v>958.8</v>
      </c>
    </row>
    <row r="180" spans="1:19" x14ac:dyDescent="0.25">
      <c r="A180" s="190" t="s">
        <v>1908</v>
      </c>
      <c r="B180" s="190" t="s">
        <v>1907</v>
      </c>
      <c r="C180" s="191">
        <v>16352.22</v>
      </c>
      <c r="D180" s="190" t="s">
        <v>270</v>
      </c>
      <c r="E180" s="190" t="s">
        <v>271</v>
      </c>
      <c r="F180" s="190" t="s">
        <v>272</v>
      </c>
      <c r="G180" s="190" t="s">
        <v>273</v>
      </c>
      <c r="H180" s="190" t="s">
        <v>274</v>
      </c>
      <c r="I180" s="190" t="s">
        <v>271</v>
      </c>
      <c r="J180" s="190" t="s">
        <v>271</v>
      </c>
      <c r="K180" s="190" t="s">
        <v>275</v>
      </c>
      <c r="L180" s="190" t="s">
        <v>276</v>
      </c>
      <c r="M180" s="190" t="s">
        <v>277</v>
      </c>
      <c r="N180" s="190" t="s">
        <v>278</v>
      </c>
      <c r="O180" s="190" t="s">
        <v>59</v>
      </c>
      <c r="P180" s="190" t="s">
        <v>271</v>
      </c>
      <c r="Q180" s="190" t="s">
        <v>271</v>
      </c>
      <c r="R180" s="190" t="s">
        <v>279</v>
      </c>
      <c r="S180" s="191">
        <v>10985.65</v>
      </c>
    </row>
    <row r="181" spans="1:19" x14ac:dyDescent="0.25">
      <c r="A181" s="190" t="s">
        <v>1909</v>
      </c>
      <c r="B181" s="190" t="s">
        <v>1910</v>
      </c>
      <c r="C181" s="191">
        <v>1006.74</v>
      </c>
      <c r="D181" s="190" t="s">
        <v>270</v>
      </c>
      <c r="E181" s="190" t="s">
        <v>271</v>
      </c>
      <c r="F181" s="190" t="s">
        <v>272</v>
      </c>
      <c r="G181" s="190" t="s">
        <v>273</v>
      </c>
      <c r="H181" s="190" t="s">
        <v>274</v>
      </c>
      <c r="I181" s="190" t="s">
        <v>271</v>
      </c>
      <c r="J181" s="190" t="s">
        <v>271</v>
      </c>
      <c r="K181" s="190" t="s">
        <v>275</v>
      </c>
      <c r="L181" s="190" t="s">
        <v>276</v>
      </c>
      <c r="M181" s="190" t="s">
        <v>277</v>
      </c>
      <c r="N181" s="190" t="s">
        <v>278</v>
      </c>
      <c r="O181" s="190" t="s">
        <v>59</v>
      </c>
      <c r="P181" s="190" t="s">
        <v>271</v>
      </c>
      <c r="Q181" s="190" t="s">
        <v>271</v>
      </c>
      <c r="R181" s="190" t="s">
        <v>279</v>
      </c>
      <c r="S181" s="191">
        <v>958.8</v>
      </c>
    </row>
    <row r="182" spans="1:19" x14ac:dyDescent="0.25">
      <c r="A182" s="190" t="s">
        <v>1911</v>
      </c>
      <c r="B182" s="190" t="s">
        <v>1910</v>
      </c>
      <c r="C182" s="191">
        <v>13856.09</v>
      </c>
      <c r="D182" s="190" t="s">
        <v>270</v>
      </c>
      <c r="E182" s="190" t="s">
        <v>271</v>
      </c>
      <c r="F182" s="190" t="s">
        <v>272</v>
      </c>
      <c r="G182" s="190" t="s">
        <v>273</v>
      </c>
      <c r="H182" s="190" t="s">
        <v>274</v>
      </c>
      <c r="I182" s="190" t="s">
        <v>271</v>
      </c>
      <c r="J182" s="190" t="s">
        <v>271</v>
      </c>
      <c r="K182" s="190" t="s">
        <v>275</v>
      </c>
      <c r="L182" s="190" t="s">
        <v>276</v>
      </c>
      <c r="M182" s="190" t="s">
        <v>277</v>
      </c>
      <c r="N182" s="190" t="s">
        <v>278</v>
      </c>
      <c r="O182" s="190" t="s">
        <v>59</v>
      </c>
      <c r="P182" s="190" t="s">
        <v>271</v>
      </c>
      <c r="Q182" s="190" t="s">
        <v>271</v>
      </c>
      <c r="R182" s="190" t="s">
        <v>279</v>
      </c>
      <c r="S182" s="191">
        <v>12180.36</v>
      </c>
    </row>
    <row r="183" spans="1:19" x14ac:dyDescent="0.25">
      <c r="A183" s="190" t="s">
        <v>1912</v>
      </c>
      <c r="B183" s="190" t="s">
        <v>1913</v>
      </c>
      <c r="C183" s="191">
        <v>1006.74</v>
      </c>
      <c r="D183" s="190" t="s">
        <v>270</v>
      </c>
      <c r="E183" s="190" t="s">
        <v>271</v>
      </c>
      <c r="F183" s="190" t="s">
        <v>272</v>
      </c>
      <c r="G183" s="190" t="s">
        <v>273</v>
      </c>
      <c r="H183" s="190" t="s">
        <v>274</v>
      </c>
      <c r="I183" s="190" t="s">
        <v>271</v>
      </c>
      <c r="J183" s="190" t="s">
        <v>271</v>
      </c>
      <c r="K183" s="190" t="s">
        <v>275</v>
      </c>
      <c r="L183" s="190" t="s">
        <v>276</v>
      </c>
      <c r="M183" s="190" t="s">
        <v>277</v>
      </c>
      <c r="N183" s="190" t="s">
        <v>278</v>
      </c>
      <c r="O183" s="190" t="s">
        <v>59</v>
      </c>
      <c r="P183" s="190" t="s">
        <v>271</v>
      </c>
      <c r="Q183" s="190" t="s">
        <v>271</v>
      </c>
      <c r="R183" s="190" t="s">
        <v>279</v>
      </c>
      <c r="S183" s="191">
        <v>958.8</v>
      </c>
    </row>
    <row r="184" spans="1:19" x14ac:dyDescent="0.25">
      <c r="A184" s="190" t="s">
        <v>1914</v>
      </c>
      <c r="B184" s="190" t="s">
        <v>1913</v>
      </c>
      <c r="C184" s="191">
        <v>11659.49</v>
      </c>
      <c r="D184" s="190" t="s">
        <v>270</v>
      </c>
      <c r="E184" s="190" t="s">
        <v>271</v>
      </c>
      <c r="F184" s="190" t="s">
        <v>272</v>
      </c>
      <c r="G184" s="190" t="s">
        <v>273</v>
      </c>
      <c r="H184" s="190" t="s">
        <v>274</v>
      </c>
      <c r="I184" s="190" t="s">
        <v>271</v>
      </c>
      <c r="J184" s="190" t="s">
        <v>271</v>
      </c>
      <c r="K184" s="190" t="s">
        <v>275</v>
      </c>
      <c r="L184" s="190" t="s">
        <v>276</v>
      </c>
      <c r="M184" s="190" t="s">
        <v>277</v>
      </c>
      <c r="N184" s="190" t="s">
        <v>278</v>
      </c>
      <c r="O184" s="190" t="s">
        <v>59</v>
      </c>
      <c r="P184" s="190" t="s">
        <v>271</v>
      </c>
      <c r="Q184" s="190" t="s">
        <v>271</v>
      </c>
      <c r="R184" s="190" t="s">
        <v>279</v>
      </c>
      <c r="S184" s="191">
        <v>10173.42</v>
      </c>
    </row>
    <row r="185" spans="1:19" x14ac:dyDescent="0.25">
      <c r="A185" s="190" t="s">
        <v>1915</v>
      </c>
      <c r="B185" s="190" t="s">
        <v>1916</v>
      </c>
      <c r="C185" s="191">
        <v>6474.68</v>
      </c>
      <c r="D185" s="190" t="s">
        <v>270</v>
      </c>
      <c r="E185" s="190" t="s">
        <v>271</v>
      </c>
      <c r="F185" s="190" t="s">
        <v>272</v>
      </c>
      <c r="G185" s="190" t="s">
        <v>273</v>
      </c>
      <c r="H185" s="190" t="s">
        <v>274</v>
      </c>
      <c r="I185" s="190" t="s">
        <v>271</v>
      </c>
      <c r="J185" s="190" t="s">
        <v>271</v>
      </c>
      <c r="K185" s="190" t="s">
        <v>275</v>
      </c>
      <c r="L185" s="190" t="s">
        <v>276</v>
      </c>
      <c r="M185" s="190" t="s">
        <v>277</v>
      </c>
      <c r="N185" s="190" t="s">
        <v>278</v>
      </c>
      <c r="O185" s="190" t="s">
        <v>59</v>
      </c>
      <c r="P185" s="190" t="s">
        <v>271</v>
      </c>
      <c r="Q185" s="190" t="s">
        <v>271</v>
      </c>
      <c r="R185" s="190" t="s">
        <v>279</v>
      </c>
      <c r="S185" s="191">
        <v>6166.36</v>
      </c>
    </row>
    <row r="186" spans="1:19" x14ac:dyDescent="0.25">
      <c r="A186" s="190" t="s">
        <v>1917</v>
      </c>
      <c r="B186" s="190" t="s">
        <v>1916</v>
      </c>
      <c r="C186" s="191">
        <v>11665.12</v>
      </c>
      <c r="D186" s="190" t="s">
        <v>270</v>
      </c>
      <c r="E186" s="190" t="s">
        <v>271</v>
      </c>
      <c r="F186" s="190" t="s">
        <v>272</v>
      </c>
      <c r="G186" s="190" t="s">
        <v>273</v>
      </c>
      <c r="H186" s="190" t="s">
        <v>274</v>
      </c>
      <c r="I186" s="190" t="s">
        <v>271</v>
      </c>
      <c r="J186" s="190" t="s">
        <v>271</v>
      </c>
      <c r="K186" s="190" t="s">
        <v>275</v>
      </c>
      <c r="L186" s="190" t="s">
        <v>276</v>
      </c>
      <c r="M186" s="190" t="s">
        <v>277</v>
      </c>
      <c r="N186" s="190" t="s">
        <v>278</v>
      </c>
      <c r="O186" s="190" t="s">
        <v>59</v>
      </c>
      <c r="P186" s="190" t="s">
        <v>271</v>
      </c>
      <c r="Q186" s="190" t="s">
        <v>271</v>
      </c>
      <c r="R186" s="190" t="s">
        <v>279</v>
      </c>
      <c r="S186" s="191">
        <v>10448.66</v>
      </c>
    </row>
    <row r="187" spans="1:19" x14ac:dyDescent="0.25">
      <c r="A187" s="190" t="s">
        <v>1918</v>
      </c>
      <c r="B187" s="190" t="s">
        <v>1919</v>
      </c>
      <c r="C187" s="191">
        <v>6390.78</v>
      </c>
      <c r="D187" s="190" t="s">
        <v>270</v>
      </c>
      <c r="E187" s="190" t="s">
        <v>271</v>
      </c>
      <c r="F187" s="190" t="s">
        <v>272</v>
      </c>
      <c r="G187" s="190" t="s">
        <v>273</v>
      </c>
      <c r="H187" s="190" t="s">
        <v>274</v>
      </c>
      <c r="I187" s="190" t="s">
        <v>271</v>
      </c>
      <c r="J187" s="190" t="s">
        <v>271</v>
      </c>
      <c r="K187" s="190" t="s">
        <v>275</v>
      </c>
      <c r="L187" s="190" t="s">
        <v>276</v>
      </c>
      <c r="M187" s="190" t="s">
        <v>277</v>
      </c>
      <c r="N187" s="190" t="s">
        <v>278</v>
      </c>
      <c r="O187" s="190" t="s">
        <v>59</v>
      </c>
      <c r="P187" s="190" t="s">
        <v>271</v>
      </c>
      <c r="Q187" s="190" t="s">
        <v>271</v>
      </c>
      <c r="R187" s="190" t="s">
        <v>279</v>
      </c>
      <c r="S187" s="191">
        <v>6086.46</v>
      </c>
    </row>
    <row r="188" spans="1:19" x14ac:dyDescent="0.25">
      <c r="A188" s="190" t="s">
        <v>1920</v>
      </c>
      <c r="B188" s="190" t="s">
        <v>1919</v>
      </c>
      <c r="C188" s="191">
        <v>9692.6</v>
      </c>
      <c r="D188" s="190" t="s">
        <v>270</v>
      </c>
      <c r="E188" s="190" t="s">
        <v>271</v>
      </c>
      <c r="F188" s="190" t="s">
        <v>272</v>
      </c>
      <c r="G188" s="190" t="s">
        <v>273</v>
      </c>
      <c r="H188" s="190" t="s">
        <v>274</v>
      </c>
      <c r="I188" s="190" t="s">
        <v>271</v>
      </c>
      <c r="J188" s="190" t="s">
        <v>271</v>
      </c>
      <c r="K188" s="190" t="s">
        <v>275</v>
      </c>
      <c r="L188" s="190" t="s">
        <v>276</v>
      </c>
      <c r="M188" s="190" t="s">
        <v>277</v>
      </c>
      <c r="N188" s="190" t="s">
        <v>278</v>
      </c>
      <c r="O188" s="190" t="s">
        <v>59</v>
      </c>
      <c r="P188" s="190" t="s">
        <v>271</v>
      </c>
      <c r="Q188" s="190" t="s">
        <v>271</v>
      </c>
      <c r="R188" s="190" t="s">
        <v>279</v>
      </c>
      <c r="S188" s="191">
        <v>9231.0499999999993</v>
      </c>
    </row>
    <row r="189" spans="1:19" x14ac:dyDescent="0.25">
      <c r="A189" s="190" t="s">
        <v>1921</v>
      </c>
      <c r="B189" s="190" t="s">
        <v>1922</v>
      </c>
      <c r="C189" s="191">
        <v>6222.99</v>
      </c>
      <c r="D189" s="190" t="s">
        <v>270</v>
      </c>
      <c r="E189" s="190" t="s">
        <v>271</v>
      </c>
      <c r="F189" s="190" t="s">
        <v>272</v>
      </c>
      <c r="G189" s="190" t="s">
        <v>273</v>
      </c>
      <c r="H189" s="190" t="s">
        <v>274</v>
      </c>
      <c r="I189" s="190" t="s">
        <v>271</v>
      </c>
      <c r="J189" s="190" t="s">
        <v>271</v>
      </c>
      <c r="K189" s="190" t="s">
        <v>275</v>
      </c>
      <c r="L189" s="190" t="s">
        <v>276</v>
      </c>
      <c r="M189" s="190" t="s">
        <v>277</v>
      </c>
      <c r="N189" s="190" t="s">
        <v>278</v>
      </c>
      <c r="O189" s="190" t="s">
        <v>59</v>
      </c>
      <c r="P189" s="190" t="s">
        <v>271</v>
      </c>
      <c r="Q189" s="190" t="s">
        <v>271</v>
      </c>
      <c r="R189" s="190" t="s">
        <v>279</v>
      </c>
      <c r="S189" s="191">
        <v>5926.66</v>
      </c>
    </row>
    <row r="190" spans="1:19" x14ac:dyDescent="0.25">
      <c r="A190" s="190" t="s">
        <v>1923</v>
      </c>
      <c r="B190" s="190" t="s">
        <v>1922</v>
      </c>
      <c r="C190" s="191">
        <v>10535.07</v>
      </c>
      <c r="D190" s="190" t="s">
        <v>270</v>
      </c>
      <c r="E190" s="190" t="s">
        <v>271</v>
      </c>
      <c r="F190" s="190" t="s">
        <v>272</v>
      </c>
      <c r="G190" s="190" t="s">
        <v>273</v>
      </c>
      <c r="H190" s="190" t="s">
        <v>274</v>
      </c>
      <c r="I190" s="190" t="s">
        <v>271</v>
      </c>
      <c r="J190" s="190" t="s">
        <v>271</v>
      </c>
      <c r="K190" s="190" t="s">
        <v>275</v>
      </c>
      <c r="L190" s="190" t="s">
        <v>276</v>
      </c>
      <c r="M190" s="190" t="s">
        <v>277</v>
      </c>
      <c r="N190" s="190" t="s">
        <v>278</v>
      </c>
      <c r="O190" s="190" t="s">
        <v>59</v>
      </c>
      <c r="P190" s="190" t="s">
        <v>271</v>
      </c>
      <c r="Q190" s="190" t="s">
        <v>271</v>
      </c>
      <c r="R190" s="190" t="s">
        <v>279</v>
      </c>
      <c r="S190" s="191">
        <v>8726.48</v>
      </c>
    </row>
    <row r="191" spans="1:19" x14ac:dyDescent="0.25">
      <c r="A191" s="190" t="s">
        <v>1924</v>
      </c>
      <c r="B191" s="190" t="s">
        <v>1819</v>
      </c>
      <c r="C191" s="191">
        <v>384.62</v>
      </c>
      <c r="D191" s="190" t="s">
        <v>270</v>
      </c>
      <c r="E191" s="190" t="s">
        <v>271</v>
      </c>
      <c r="F191" s="190" t="s">
        <v>272</v>
      </c>
      <c r="G191" s="190" t="s">
        <v>1925</v>
      </c>
      <c r="H191" s="190" t="s">
        <v>274</v>
      </c>
      <c r="I191" s="190" t="s">
        <v>271</v>
      </c>
      <c r="J191" s="190" t="s">
        <v>271</v>
      </c>
      <c r="K191" s="190" t="s">
        <v>275</v>
      </c>
      <c r="L191" s="190" t="s">
        <v>276</v>
      </c>
      <c r="M191" s="190" t="s">
        <v>277</v>
      </c>
      <c r="N191" s="190" t="s">
        <v>278</v>
      </c>
      <c r="O191" s="190" t="s">
        <v>59</v>
      </c>
      <c r="P191" s="190" t="s">
        <v>271</v>
      </c>
      <c r="Q191" s="190" t="s">
        <v>271</v>
      </c>
      <c r="R191" s="190" t="s">
        <v>279</v>
      </c>
      <c r="S191" s="191">
        <v>366.3</v>
      </c>
    </row>
    <row r="192" spans="1:19" x14ac:dyDescent="0.25">
      <c r="A192" s="190" t="s">
        <v>1926</v>
      </c>
      <c r="B192" s="190" t="s">
        <v>1927</v>
      </c>
      <c r="C192" s="191">
        <v>6222.99</v>
      </c>
      <c r="D192" s="190" t="s">
        <v>270</v>
      </c>
      <c r="E192" s="190" t="s">
        <v>271</v>
      </c>
      <c r="F192" s="190" t="s">
        <v>272</v>
      </c>
      <c r="G192" s="190" t="s">
        <v>273</v>
      </c>
      <c r="H192" s="190" t="s">
        <v>274</v>
      </c>
      <c r="I192" s="190" t="s">
        <v>271</v>
      </c>
      <c r="J192" s="190" t="s">
        <v>271</v>
      </c>
      <c r="K192" s="190" t="s">
        <v>275</v>
      </c>
      <c r="L192" s="190" t="s">
        <v>276</v>
      </c>
      <c r="M192" s="190" t="s">
        <v>277</v>
      </c>
      <c r="N192" s="190" t="s">
        <v>278</v>
      </c>
      <c r="O192" s="190" t="s">
        <v>59</v>
      </c>
      <c r="P192" s="190" t="s">
        <v>271</v>
      </c>
      <c r="Q192" s="190" t="s">
        <v>271</v>
      </c>
      <c r="R192" s="190" t="s">
        <v>279</v>
      </c>
      <c r="S192" s="191">
        <v>5926.66</v>
      </c>
    </row>
    <row r="193" spans="1:19" x14ac:dyDescent="0.25">
      <c r="A193" s="190" t="s">
        <v>1928</v>
      </c>
      <c r="B193" s="190" t="s">
        <v>1927</v>
      </c>
      <c r="C193" s="191">
        <v>12191.37</v>
      </c>
      <c r="D193" s="190" t="s">
        <v>270</v>
      </c>
      <c r="E193" s="190" t="s">
        <v>271</v>
      </c>
      <c r="F193" s="190" t="s">
        <v>272</v>
      </c>
      <c r="G193" s="190" t="s">
        <v>273</v>
      </c>
      <c r="H193" s="190" t="s">
        <v>274</v>
      </c>
      <c r="I193" s="190" t="s">
        <v>271</v>
      </c>
      <c r="J193" s="190" t="s">
        <v>271</v>
      </c>
      <c r="K193" s="190" t="s">
        <v>275</v>
      </c>
      <c r="L193" s="190" t="s">
        <v>276</v>
      </c>
      <c r="M193" s="190" t="s">
        <v>277</v>
      </c>
      <c r="N193" s="190" t="s">
        <v>278</v>
      </c>
      <c r="O193" s="190" t="s">
        <v>59</v>
      </c>
      <c r="P193" s="190" t="s">
        <v>271</v>
      </c>
      <c r="Q193" s="190" t="s">
        <v>271</v>
      </c>
      <c r="R193" s="190" t="s">
        <v>279</v>
      </c>
      <c r="S193" s="191">
        <v>10086.23</v>
      </c>
    </row>
    <row r="194" spans="1:19" x14ac:dyDescent="0.25">
      <c r="A194" s="190" t="s">
        <v>1929</v>
      </c>
      <c r="B194" s="190" t="s">
        <v>1930</v>
      </c>
      <c r="C194" s="191">
        <v>2961.57</v>
      </c>
      <c r="D194" s="190" t="s">
        <v>270</v>
      </c>
      <c r="E194" s="190" t="s">
        <v>271</v>
      </c>
      <c r="F194" s="190" t="s">
        <v>272</v>
      </c>
      <c r="G194" s="190" t="s">
        <v>273</v>
      </c>
      <c r="H194" s="190" t="s">
        <v>274</v>
      </c>
      <c r="I194" s="190" t="s">
        <v>271</v>
      </c>
      <c r="J194" s="190" t="s">
        <v>271</v>
      </c>
      <c r="K194" s="190" t="s">
        <v>275</v>
      </c>
      <c r="L194" s="190" t="s">
        <v>276</v>
      </c>
      <c r="M194" s="190" t="s">
        <v>277</v>
      </c>
      <c r="N194" s="190" t="s">
        <v>278</v>
      </c>
      <c r="O194" s="190" t="s">
        <v>59</v>
      </c>
      <c r="P194" s="190" t="s">
        <v>271</v>
      </c>
      <c r="Q194" s="190" t="s">
        <v>271</v>
      </c>
      <c r="R194" s="190" t="s">
        <v>279</v>
      </c>
      <c r="S194" s="191">
        <v>2820.54</v>
      </c>
    </row>
    <row r="195" spans="1:19" x14ac:dyDescent="0.25">
      <c r="A195" s="190" t="s">
        <v>1931</v>
      </c>
      <c r="B195" s="190" t="s">
        <v>1930</v>
      </c>
      <c r="C195" s="191">
        <v>13869.91</v>
      </c>
      <c r="D195" s="190" t="s">
        <v>270</v>
      </c>
      <c r="E195" s="190" t="s">
        <v>271</v>
      </c>
      <c r="F195" s="190" t="s">
        <v>272</v>
      </c>
      <c r="G195" s="190" t="s">
        <v>273</v>
      </c>
      <c r="H195" s="190" t="s">
        <v>274</v>
      </c>
      <c r="I195" s="190" t="s">
        <v>271</v>
      </c>
      <c r="J195" s="190" t="s">
        <v>271</v>
      </c>
      <c r="K195" s="190" t="s">
        <v>275</v>
      </c>
      <c r="L195" s="190" t="s">
        <v>276</v>
      </c>
      <c r="M195" s="190" t="s">
        <v>277</v>
      </c>
      <c r="N195" s="190" t="s">
        <v>278</v>
      </c>
      <c r="O195" s="190" t="s">
        <v>59</v>
      </c>
      <c r="P195" s="190" t="s">
        <v>271</v>
      </c>
      <c r="Q195" s="190" t="s">
        <v>271</v>
      </c>
      <c r="R195" s="190" t="s">
        <v>279</v>
      </c>
      <c r="S195" s="191">
        <v>12365.23</v>
      </c>
    </row>
    <row r="196" spans="1:19" x14ac:dyDescent="0.25">
      <c r="A196" s="190" t="s">
        <v>1932</v>
      </c>
      <c r="B196" s="190" t="s">
        <v>1933</v>
      </c>
      <c r="C196" s="191">
        <v>1006.74</v>
      </c>
      <c r="D196" s="190" t="s">
        <v>270</v>
      </c>
      <c r="E196" s="190" t="s">
        <v>271</v>
      </c>
      <c r="F196" s="190" t="s">
        <v>272</v>
      </c>
      <c r="G196" s="190" t="s">
        <v>273</v>
      </c>
      <c r="H196" s="190" t="s">
        <v>274</v>
      </c>
      <c r="I196" s="190" t="s">
        <v>271</v>
      </c>
      <c r="J196" s="190" t="s">
        <v>271</v>
      </c>
      <c r="K196" s="190" t="s">
        <v>275</v>
      </c>
      <c r="L196" s="190" t="s">
        <v>276</v>
      </c>
      <c r="M196" s="190" t="s">
        <v>277</v>
      </c>
      <c r="N196" s="190" t="s">
        <v>278</v>
      </c>
      <c r="O196" s="190" t="s">
        <v>59</v>
      </c>
      <c r="P196" s="190" t="s">
        <v>271</v>
      </c>
      <c r="Q196" s="190" t="s">
        <v>271</v>
      </c>
      <c r="R196" s="190" t="s">
        <v>279</v>
      </c>
      <c r="S196" s="191">
        <v>958.8</v>
      </c>
    </row>
    <row r="197" spans="1:19" x14ac:dyDescent="0.25">
      <c r="A197" s="190" t="s">
        <v>1934</v>
      </c>
      <c r="B197" s="190" t="s">
        <v>1933</v>
      </c>
      <c r="C197" s="191">
        <v>15111.95</v>
      </c>
      <c r="D197" s="190" t="s">
        <v>270</v>
      </c>
      <c r="E197" s="190" t="s">
        <v>271</v>
      </c>
      <c r="F197" s="190" t="s">
        <v>272</v>
      </c>
      <c r="G197" s="190" t="s">
        <v>273</v>
      </c>
      <c r="H197" s="190" t="s">
        <v>274</v>
      </c>
      <c r="I197" s="190" t="s">
        <v>271</v>
      </c>
      <c r="J197" s="190" t="s">
        <v>271</v>
      </c>
      <c r="K197" s="190" t="s">
        <v>275</v>
      </c>
      <c r="L197" s="190" t="s">
        <v>276</v>
      </c>
      <c r="M197" s="190" t="s">
        <v>277</v>
      </c>
      <c r="N197" s="190" t="s">
        <v>278</v>
      </c>
      <c r="O197" s="190" t="s">
        <v>59</v>
      </c>
      <c r="P197" s="190" t="s">
        <v>271</v>
      </c>
      <c r="Q197" s="190" t="s">
        <v>271</v>
      </c>
      <c r="R197" s="190" t="s">
        <v>279</v>
      </c>
      <c r="S197" s="191">
        <v>13306.03</v>
      </c>
    </row>
    <row r="198" spans="1:19" x14ac:dyDescent="0.25">
      <c r="A198" s="190" t="s">
        <v>1935</v>
      </c>
      <c r="B198" s="190" t="s">
        <v>1936</v>
      </c>
      <c r="C198" s="191">
        <v>2309.96</v>
      </c>
      <c r="D198" s="190" t="s">
        <v>270</v>
      </c>
      <c r="E198" s="190" t="s">
        <v>271</v>
      </c>
      <c r="F198" s="190" t="s">
        <v>272</v>
      </c>
      <c r="G198" s="190" t="s">
        <v>273</v>
      </c>
      <c r="H198" s="190" t="s">
        <v>274</v>
      </c>
      <c r="I198" s="190" t="s">
        <v>271</v>
      </c>
      <c r="J198" s="190" t="s">
        <v>271</v>
      </c>
      <c r="K198" s="190" t="s">
        <v>275</v>
      </c>
      <c r="L198" s="190" t="s">
        <v>276</v>
      </c>
      <c r="M198" s="190" t="s">
        <v>277</v>
      </c>
      <c r="N198" s="190" t="s">
        <v>278</v>
      </c>
      <c r="O198" s="190" t="s">
        <v>59</v>
      </c>
      <c r="P198" s="190" t="s">
        <v>271</v>
      </c>
      <c r="Q198" s="190" t="s">
        <v>271</v>
      </c>
      <c r="R198" s="190" t="s">
        <v>279</v>
      </c>
      <c r="S198" s="191">
        <v>2199.96</v>
      </c>
    </row>
    <row r="199" spans="1:19" x14ac:dyDescent="0.25">
      <c r="A199" s="190" t="s">
        <v>1937</v>
      </c>
      <c r="B199" s="190" t="s">
        <v>1936</v>
      </c>
      <c r="C199" s="191">
        <v>11193.77</v>
      </c>
      <c r="D199" s="190" t="s">
        <v>270</v>
      </c>
      <c r="E199" s="190" t="s">
        <v>271</v>
      </c>
      <c r="F199" s="190" t="s">
        <v>272</v>
      </c>
      <c r="G199" s="190" t="s">
        <v>273</v>
      </c>
      <c r="H199" s="190" t="s">
        <v>274</v>
      </c>
      <c r="I199" s="190" t="s">
        <v>271</v>
      </c>
      <c r="J199" s="190" t="s">
        <v>271</v>
      </c>
      <c r="K199" s="190" t="s">
        <v>275</v>
      </c>
      <c r="L199" s="190" t="s">
        <v>276</v>
      </c>
      <c r="M199" s="190" t="s">
        <v>277</v>
      </c>
      <c r="N199" s="190" t="s">
        <v>278</v>
      </c>
      <c r="O199" s="190" t="s">
        <v>59</v>
      </c>
      <c r="P199" s="190" t="s">
        <v>271</v>
      </c>
      <c r="Q199" s="190" t="s">
        <v>271</v>
      </c>
      <c r="R199" s="190" t="s">
        <v>279</v>
      </c>
      <c r="S199" s="191">
        <v>9919.83</v>
      </c>
    </row>
    <row r="200" spans="1:19" x14ac:dyDescent="0.25">
      <c r="A200" s="190" t="s">
        <v>1938</v>
      </c>
      <c r="B200" s="190" t="s">
        <v>1866</v>
      </c>
      <c r="C200" s="191">
        <v>490.88</v>
      </c>
      <c r="D200" s="190" t="s">
        <v>270</v>
      </c>
      <c r="E200" s="190" t="s">
        <v>271</v>
      </c>
      <c r="F200" s="190" t="s">
        <v>272</v>
      </c>
      <c r="G200" s="190" t="s">
        <v>1939</v>
      </c>
      <c r="H200" s="190" t="s">
        <v>274</v>
      </c>
      <c r="I200" s="190" t="s">
        <v>271</v>
      </c>
      <c r="J200" s="190" t="s">
        <v>271</v>
      </c>
      <c r="K200" s="190" t="s">
        <v>275</v>
      </c>
      <c r="L200" s="190" t="s">
        <v>276</v>
      </c>
      <c r="M200" s="190" t="s">
        <v>277</v>
      </c>
      <c r="N200" s="190" t="s">
        <v>278</v>
      </c>
      <c r="O200" s="190" t="s">
        <v>59</v>
      </c>
      <c r="P200" s="190" t="s">
        <v>271</v>
      </c>
      <c r="Q200" s="190" t="s">
        <v>271</v>
      </c>
      <c r="R200" s="190" t="s">
        <v>279</v>
      </c>
      <c r="S200" s="191">
        <v>467.5</v>
      </c>
    </row>
    <row r="201" spans="1:19" x14ac:dyDescent="0.25">
      <c r="A201" s="190" t="s">
        <v>1940</v>
      </c>
      <c r="B201" s="190" t="s">
        <v>1836</v>
      </c>
      <c r="C201" s="191">
        <v>857.93</v>
      </c>
      <c r="D201" s="190" t="s">
        <v>270</v>
      </c>
      <c r="E201" s="190" t="s">
        <v>271</v>
      </c>
      <c r="F201" s="190" t="s">
        <v>272</v>
      </c>
      <c r="G201" s="190" t="s">
        <v>1941</v>
      </c>
      <c r="H201" s="190" t="s">
        <v>274</v>
      </c>
      <c r="I201" s="190" t="s">
        <v>271</v>
      </c>
      <c r="J201" s="190" t="s">
        <v>271</v>
      </c>
      <c r="K201" s="190" t="s">
        <v>275</v>
      </c>
      <c r="L201" s="190" t="s">
        <v>276</v>
      </c>
      <c r="M201" s="190" t="s">
        <v>277</v>
      </c>
      <c r="N201" s="190" t="s">
        <v>278</v>
      </c>
      <c r="O201" s="190" t="s">
        <v>59</v>
      </c>
      <c r="P201" s="190" t="s">
        <v>271</v>
      </c>
      <c r="Q201" s="190" t="s">
        <v>271</v>
      </c>
      <c r="R201" s="190" t="s">
        <v>279</v>
      </c>
      <c r="S201" s="191">
        <v>817.08</v>
      </c>
    </row>
    <row r="202" spans="1:19" x14ac:dyDescent="0.25">
      <c r="A202" s="190" t="s">
        <v>1942</v>
      </c>
      <c r="B202" s="190" t="s">
        <v>1943</v>
      </c>
      <c r="C202" s="191">
        <v>153.22999999999999</v>
      </c>
      <c r="D202" s="190" t="s">
        <v>270</v>
      </c>
      <c r="E202" s="190" t="s">
        <v>271</v>
      </c>
      <c r="F202" s="190" t="s">
        <v>272</v>
      </c>
      <c r="G202" s="190" t="s">
        <v>1944</v>
      </c>
      <c r="H202" s="190" t="s">
        <v>274</v>
      </c>
      <c r="I202" s="190" t="s">
        <v>271</v>
      </c>
      <c r="J202" s="190" t="s">
        <v>271</v>
      </c>
      <c r="K202" s="190" t="s">
        <v>275</v>
      </c>
      <c r="L202" s="190" t="s">
        <v>276</v>
      </c>
      <c r="M202" s="190" t="s">
        <v>277</v>
      </c>
      <c r="N202" s="190" t="s">
        <v>278</v>
      </c>
      <c r="O202" s="190" t="s">
        <v>59</v>
      </c>
      <c r="P202" s="190" t="s">
        <v>271</v>
      </c>
      <c r="Q202" s="190" t="s">
        <v>271</v>
      </c>
      <c r="R202" s="190" t="s">
        <v>279</v>
      </c>
      <c r="S202" s="191">
        <v>145.93</v>
      </c>
    </row>
    <row r="203" spans="1:19" x14ac:dyDescent="0.25">
      <c r="A203" s="190" t="s">
        <v>1945</v>
      </c>
      <c r="B203" s="190" t="s">
        <v>1946</v>
      </c>
      <c r="C203" s="191">
        <v>6222.99</v>
      </c>
      <c r="D203" s="190" t="s">
        <v>270</v>
      </c>
      <c r="E203" s="190" t="s">
        <v>271</v>
      </c>
      <c r="F203" s="190" t="s">
        <v>272</v>
      </c>
      <c r="G203" s="190" t="s">
        <v>273</v>
      </c>
      <c r="H203" s="190" t="s">
        <v>274</v>
      </c>
      <c r="I203" s="190" t="s">
        <v>271</v>
      </c>
      <c r="J203" s="190" t="s">
        <v>271</v>
      </c>
      <c r="K203" s="190" t="s">
        <v>275</v>
      </c>
      <c r="L203" s="190" t="s">
        <v>276</v>
      </c>
      <c r="M203" s="190" t="s">
        <v>277</v>
      </c>
      <c r="N203" s="190" t="s">
        <v>278</v>
      </c>
      <c r="O203" s="190" t="s">
        <v>59</v>
      </c>
      <c r="P203" s="190" t="s">
        <v>271</v>
      </c>
      <c r="Q203" s="190" t="s">
        <v>271</v>
      </c>
      <c r="R203" s="190" t="s">
        <v>279</v>
      </c>
      <c r="S203" s="191">
        <v>5926.66</v>
      </c>
    </row>
    <row r="204" spans="1:19" x14ac:dyDescent="0.25">
      <c r="A204" s="190" t="s">
        <v>1947</v>
      </c>
      <c r="B204" s="190" t="s">
        <v>1946</v>
      </c>
      <c r="C204" s="191">
        <v>11101.83</v>
      </c>
      <c r="D204" s="190" t="s">
        <v>270</v>
      </c>
      <c r="E204" s="190" t="s">
        <v>271</v>
      </c>
      <c r="F204" s="190" t="s">
        <v>272</v>
      </c>
      <c r="G204" s="190" t="s">
        <v>273</v>
      </c>
      <c r="H204" s="190" t="s">
        <v>274</v>
      </c>
      <c r="I204" s="190" t="s">
        <v>271</v>
      </c>
      <c r="J204" s="190" t="s">
        <v>271</v>
      </c>
      <c r="K204" s="190" t="s">
        <v>275</v>
      </c>
      <c r="L204" s="190" t="s">
        <v>276</v>
      </c>
      <c r="M204" s="190" t="s">
        <v>277</v>
      </c>
      <c r="N204" s="190" t="s">
        <v>278</v>
      </c>
      <c r="O204" s="190" t="s">
        <v>59</v>
      </c>
      <c r="P204" s="190" t="s">
        <v>271</v>
      </c>
      <c r="Q204" s="190" t="s">
        <v>271</v>
      </c>
      <c r="R204" s="190" t="s">
        <v>279</v>
      </c>
      <c r="S204" s="191">
        <v>8932.5</v>
      </c>
    </row>
    <row r="205" spans="1:19" x14ac:dyDescent="0.25">
      <c r="A205" s="190" t="s">
        <v>1948</v>
      </c>
      <c r="B205" s="190" t="s">
        <v>1943</v>
      </c>
      <c r="C205" s="191">
        <v>6390.78</v>
      </c>
      <c r="D205" s="190" t="s">
        <v>270</v>
      </c>
      <c r="E205" s="190" t="s">
        <v>271</v>
      </c>
      <c r="F205" s="190" t="s">
        <v>272</v>
      </c>
      <c r="G205" s="190" t="s">
        <v>273</v>
      </c>
      <c r="H205" s="190" t="s">
        <v>274</v>
      </c>
      <c r="I205" s="190" t="s">
        <v>271</v>
      </c>
      <c r="J205" s="190" t="s">
        <v>271</v>
      </c>
      <c r="K205" s="190" t="s">
        <v>275</v>
      </c>
      <c r="L205" s="190" t="s">
        <v>276</v>
      </c>
      <c r="M205" s="190" t="s">
        <v>277</v>
      </c>
      <c r="N205" s="190" t="s">
        <v>278</v>
      </c>
      <c r="O205" s="190" t="s">
        <v>59</v>
      </c>
      <c r="P205" s="190" t="s">
        <v>271</v>
      </c>
      <c r="Q205" s="190" t="s">
        <v>271</v>
      </c>
      <c r="R205" s="190" t="s">
        <v>279</v>
      </c>
      <c r="S205" s="191">
        <v>6086.46</v>
      </c>
    </row>
    <row r="206" spans="1:19" x14ac:dyDescent="0.25">
      <c r="A206" s="190" t="s">
        <v>1949</v>
      </c>
      <c r="B206" s="190" t="s">
        <v>1943</v>
      </c>
      <c r="C206" s="191">
        <v>9208.2900000000009</v>
      </c>
      <c r="D206" s="190" t="s">
        <v>270</v>
      </c>
      <c r="E206" s="190" t="s">
        <v>271</v>
      </c>
      <c r="F206" s="190" t="s">
        <v>272</v>
      </c>
      <c r="G206" s="190" t="s">
        <v>273</v>
      </c>
      <c r="H206" s="190" t="s">
        <v>274</v>
      </c>
      <c r="I206" s="190" t="s">
        <v>271</v>
      </c>
      <c r="J206" s="190" t="s">
        <v>271</v>
      </c>
      <c r="K206" s="190" t="s">
        <v>275</v>
      </c>
      <c r="L206" s="190" t="s">
        <v>276</v>
      </c>
      <c r="M206" s="190" t="s">
        <v>277</v>
      </c>
      <c r="N206" s="190" t="s">
        <v>278</v>
      </c>
      <c r="O206" s="190" t="s">
        <v>59</v>
      </c>
      <c r="P206" s="190" t="s">
        <v>271</v>
      </c>
      <c r="Q206" s="190" t="s">
        <v>271</v>
      </c>
      <c r="R206" s="190" t="s">
        <v>279</v>
      </c>
      <c r="S206" s="191">
        <v>7841.3</v>
      </c>
    </row>
    <row r="207" spans="1:19" x14ac:dyDescent="0.25">
      <c r="A207" s="190" t="s">
        <v>1950</v>
      </c>
      <c r="B207" s="190" t="s">
        <v>1951</v>
      </c>
      <c r="C207" s="191">
        <v>6222.99</v>
      </c>
      <c r="D207" s="190" t="s">
        <v>270</v>
      </c>
      <c r="E207" s="190" t="s">
        <v>271</v>
      </c>
      <c r="F207" s="190" t="s">
        <v>272</v>
      </c>
      <c r="G207" s="190" t="s">
        <v>273</v>
      </c>
      <c r="H207" s="190" t="s">
        <v>274</v>
      </c>
      <c r="I207" s="190" t="s">
        <v>271</v>
      </c>
      <c r="J207" s="190" t="s">
        <v>271</v>
      </c>
      <c r="K207" s="190" t="s">
        <v>275</v>
      </c>
      <c r="L207" s="190" t="s">
        <v>276</v>
      </c>
      <c r="M207" s="190" t="s">
        <v>277</v>
      </c>
      <c r="N207" s="190" t="s">
        <v>278</v>
      </c>
      <c r="O207" s="190" t="s">
        <v>59</v>
      </c>
      <c r="P207" s="190" t="s">
        <v>271</v>
      </c>
      <c r="Q207" s="190" t="s">
        <v>271</v>
      </c>
      <c r="R207" s="190" t="s">
        <v>279</v>
      </c>
      <c r="S207" s="191">
        <v>5926.66</v>
      </c>
    </row>
    <row r="208" spans="1:19" x14ac:dyDescent="0.25">
      <c r="A208" s="190" t="s">
        <v>1952</v>
      </c>
      <c r="B208" s="190" t="s">
        <v>1951</v>
      </c>
      <c r="C208" s="191">
        <v>10737.18</v>
      </c>
      <c r="D208" s="190" t="s">
        <v>270</v>
      </c>
      <c r="E208" s="190" t="s">
        <v>271</v>
      </c>
      <c r="F208" s="190" t="s">
        <v>272</v>
      </c>
      <c r="G208" s="190" t="s">
        <v>273</v>
      </c>
      <c r="H208" s="190" t="s">
        <v>274</v>
      </c>
      <c r="I208" s="190" t="s">
        <v>271</v>
      </c>
      <c r="J208" s="190" t="s">
        <v>271</v>
      </c>
      <c r="K208" s="190" t="s">
        <v>275</v>
      </c>
      <c r="L208" s="190" t="s">
        <v>276</v>
      </c>
      <c r="M208" s="190" t="s">
        <v>277</v>
      </c>
      <c r="N208" s="190" t="s">
        <v>278</v>
      </c>
      <c r="O208" s="190" t="s">
        <v>59</v>
      </c>
      <c r="P208" s="190" t="s">
        <v>271</v>
      </c>
      <c r="Q208" s="190" t="s">
        <v>271</v>
      </c>
      <c r="R208" s="190" t="s">
        <v>279</v>
      </c>
      <c r="S208" s="191">
        <v>9422.48</v>
      </c>
    </row>
    <row r="209" spans="1:19" x14ac:dyDescent="0.25">
      <c r="A209" s="190" t="s">
        <v>1953</v>
      </c>
      <c r="B209" s="190" t="s">
        <v>1954</v>
      </c>
      <c r="C209" s="191">
        <v>3091.75</v>
      </c>
      <c r="D209" s="190" t="s">
        <v>270</v>
      </c>
      <c r="E209" s="190" t="s">
        <v>271</v>
      </c>
      <c r="F209" s="190" t="s">
        <v>272</v>
      </c>
      <c r="G209" s="190" t="s">
        <v>1955</v>
      </c>
      <c r="H209" s="190" t="s">
        <v>274</v>
      </c>
      <c r="I209" s="190" t="s">
        <v>271</v>
      </c>
      <c r="J209" s="190" t="s">
        <v>271</v>
      </c>
      <c r="K209" s="190" t="s">
        <v>275</v>
      </c>
      <c r="L209" s="190" t="s">
        <v>276</v>
      </c>
      <c r="M209" s="190" t="s">
        <v>277</v>
      </c>
      <c r="N209" s="190" t="s">
        <v>278</v>
      </c>
      <c r="O209" s="190" t="s">
        <v>59</v>
      </c>
      <c r="P209" s="190" t="s">
        <v>271</v>
      </c>
      <c r="Q209" s="190" t="s">
        <v>271</v>
      </c>
      <c r="R209" s="190" t="s">
        <v>279</v>
      </c>
      <c r="S209" s="191">
        <v>332.58</v>
      </c>
    </row>
    <row r="210" spans="1:19" x14ac:dyDescent="0.25">
      <c r="A210" s="190" t="s">
        <v>1953</v>
      </c>
      <c r="B210" s="190" t="s">
        <v>1954</v>
      </c>
      <c r="C210" s="191">
        <v>3091.75</v>
      </c>
      <c r="D210" s="190" t="s">
        <v>270</v>
      </c>
      <c r="E210" s="190" t="s">
        <v>271</v>
      </c>
      <c r="F210" s="190" t="s">
        <v>272</v>
      </c>
      <c r="G210" s="190" t="s">
        <v>1956</v>
      </c>
      <c r="H210" s="190" t="s">
        <v>274</v>
      </c>
      <c r="I210" s="190" t="s">
        <v>271</v>
      </c>
      <c r="J210" s="190" t="s">
        <v>271</v>
      </c>
      <c r="K210" s="190" t="s">
        <v>275</v>
      </c>
      <c r="L210" s="190" t="s">
        <v>276</v>
      </c>
      <c r="M210" s="190" t="s">
        <v>277</v>
      </c>
      <c r="N210" s="190" t="s">
        <v>278</v>
      </c>
      <c r="O210" s="190" t="s">
        <v>59</v>
      </c>
      <c r="P210" s="190" t="s">
        <v>271</v>
      </c>
      <c r="Q210" s="190" t="s">
        <v>271</v>
      </c>
      <c r="R210" s="190" t="s">
        <v>279</v>
      </c>
      <c r="S210" s="191">
        <v>441.67</v>
      </c>
    </row>
    <row r="211" spans="1:19" x14ac:dyDescent="0.25">
      <c r="A211" s="190" t="s">
        <v>1953</v>
      </c>
      <c r="B211" s="190" t="s">
        <v>1954</v>
      </c>
      <c r="C211" s="191">
        <v>3091.75</v>
      </c>
      <c r="D211" s="190" t="s">
        <v>270</v>
      </c>
      <c r="E211" s="190" t="s">
        <v>271</v>
      </c>
      <c r="F211" s="190" t="s">
        <v>272</v>
      </c>
      <c r="G211" s="190" t="s">
        <v>1957</v>
      </c>
      <c r="H211" s="190" t="s">
        <v>274</v>
      </c>
      <c r="I211" s="190" t="s">
        <v>271</v>
      </c>
      <c r="J211" s="190" t="s">
        <v>271</v>
      </c>
      <c r="K211" s="190" t="s">
        <v>275</v>
      </c>
      <c r="L211" s="190" t="s">
        <v>276</v>
      </c>
      <c r="M211" s="190" t="s">
        <v>277</v>
      </c>
      <c r="N211" s="190" t="s">
        <v>278</v>
      </c>
      <c r="O211" s="190" t="s">
        <v>59</v>
      </c>
      <c r="P211" s="190" t="s">
        <v>271</v>
      </c>
      <c r="Q211" s="190" t="s">
        <v>271</v>
      </c>
      <c r="R211" s="190" t="s">
        <v>279</v>
      </c>
      <c r="S211" s="191">
        <v>1982.69</v>
      </c>
    </row>
    <row r="212" spans="1:19" x14ac:dyDescent="0.25">
      <c r="A212" s="190" t="s">
        <v>1953</v>
      </c>
      <c r="B212" s="190" t="s">
        <v>1954</v>
      </c>
      <c r="C212" s="191">
        <v>3091.75</v>
      </c>
      <c r="D212" s="190" t="s">
        <v>270</v>
      </c>
      <c r="E212" s="190" t="s">
        <v>271</v>
      </c>
      <c r="F212" s="190" t="s">
        <v>272</v>
      </c>
      <c r="G212" s="190" t="s">
        <v>1958</v>
      </c>
      <c r="H212" s="190" t="s">
        <v>274</v>
      </c>
      <c r="I212" s="190" t="s">
        <v>271</v>
      </c>
      <c r="J212" s="190" t="s">
        <v>271</v>
      </c>
      <c r="K212" s="190" t="s">
        <v>275</v>
      </c>
      <c r="L212" s="190" t="s">
        <v>276</v>
      </c>
      <c r="M212" s="190" t="s">
        <v>277</v>
      </c>
      <c r="N212" s="190" t="s">
        <v>278</v>
      </c>
      <c r="O212" s="190" t="s">
        <v>59</v>
      </c>
      <c r="P212" s="190" t="s">
        <v>271</v>
      </c>
      <c r="Q212" s="190" t="s">
        <v>271</v>
      </c>
      <c r="R212" s="190" t="s">
        <v>279</v>
      </c>
      <c r="S212" s="191">
        <v>187.59</v>
      </c>
    </row>
    <row r="213" spans="1:19" x14ac:dyDescent="0.25">
      <c r="A213" s="190" t="s">
        <v>1959</v>
      </c>
      <c r="B213" s="190" t="s">
        <v>1960</v>
      </c>
      <c r="C213" s="191">
        <v>4730.5200000000004</v>
      </c>
      <c r="D213" s="190" t="s">
        <v>270</v>
      </c>
      <c r="E213" s="190" t="s">
        <v>271</v>
      </c>
      <c r="F213" s="190" t="s">
        <v>272</v>
      </c>
      <c r="G213" s="190" t="s">
        <v>273</v>
      </c>
      <c r="H213" s="190" t="s">
        <v>274</v>
      </c>
      <c r="I213" s="190" t="s">
        <v>271</v>
      </c>
      <c r="J213" s="190" t="s">
        <v>271</v>
      </c>
      <c r="K213" s="190" t="s">
        <v>275</v>
      </c>
      <c r="L213" s="190" t="s">
        <v>276</v>
      </c>
      <c r="M213" s="190" t="s">
        <v>277</v>
      </c>
      <c r="N213" s="190" t="s">
        <v>278</v>
      </c>
      <c r="O213" s="190" t="s">
        <v>59</v>
      </c>
      <c r="P213" s="190" t="s">
        <v>271</v>
      </c>
      <c r="Q213" s="190" t="s">
        <v>271</v>
      </c>
      <c r="R213" s="190" t="s">
        <v>279</v>
      </c>
      <c r="S213" s="191">
        <v>4505.26</v>
      </c>
    </row>
    <row r="214" spans="1:19" x14ac:dyDescent="0.25">
      <c r="A214" s="190" t="s">
        <v>1961</v>
      </c>
      <c r="B214" s="190" t="s">
        <v>1960</v>
      </c>
      <c r="C214" s="191">
        <v>11886.01</v>
      </c>
      <c r="D214" s="190" t="s">
        <v>270</v>
      </c>
      <c r="E214" s="190" t="s">
        <v>271</v>
      </c>
      <c r="F214" s="190" t="s">
        <v>272</v>
      </c>
      <c r="G214" s="190" t="s">
        <v>273</v>
      </c>
      <c r="H214" s="190" t="s">
        <v>274</v>
      </c>
      <c r="I214" s="190" t="s">
        <v>271</v>
      </c>
      <c r="J214" s="190" t="s">
        <v>271</v>
      </c>
      <c r="K214" s="190" t="s">
        <v>275</v>
      </c>
      <c r="L214" s="190" t="s">
        <v>276</v>
      </c>
      <c r="M214" s="190" t="s">
        <v>277</v>
      </c>
      <c r="N214" s="190" t="s">
        <v>278</v>
      </c>
      <c r="O214" s="190" t="s">
        <v>59</v>
      </c>
      <c r="P214" s="190" t="s">
        <v>271</v>
      </c>
      <c r="Q214" s="190" t="s">
        <v>271</v>
      </c>
      <c r="R214" s="190" t="s">
        <v>279</v>
      </c>
      <c r="S214" s="191">
        <v>9299.4500000000007</v>
      </c>
    </row>
    <row r="215" spans="1:19" x14ac:dyDescent="0.25">
      <c r="A215" s="190" t="s">
        <v>1961</v>
      </c>
      <c r="B215" s="190" t="s">
        <v>1960</v>
      </c>
      <c r="C215" s="191">
        <v>11886.01</v>
      </c>
      <c r="D215" s="190" t="s">
        <v>270</v>
      </c>
      <c r="E215" s="190" t="s">
        <v>271</v>
      </c>
      <c r="F215" s="190" t="s">
        <v>272</v>
      </c>
      <c r="G215" s="190" t="s">
        <v>1962</v>
      </c>
      <c r="H215" s="190" t="s">
        <v>274</v>
      </c>
      <c r="I215" s="190" t="s">
        <v>271</v>
      </c>
      <c r="J215" s="190" t="s">
        <v>271</v>
      </c>
      <c r="K215" s="190" t="s">
        <v>275</v>
      </c>
      <c r="L215" s="190" t="s">
        <v>276</v>
      </c>
      <c r="M215" s="190" t="s">
        <v>277</v>
      </c>
      <c r="N215" s="190" t="s">
        <v>278</v>
      </c>
      <c r="O215" s="190" t="s">
        <v>59</v>
      </c>
      <c r="P215" s="190" t="s">
        <v>271</v>
      </c>
      <c r="Q215" s="190" t="s">
        <v>271</v>
      </c>
      <c r="R215" s="190" t="s">
        <v>279</v>
      </c>
      <c r="S215" s="191">
        <v>2020.56</v>
      </c>
    </row>
    <row r="216" spans="1:19" x14ac:dyDescent="0.25">
      <c r="A216" s="190" t="s">
        <v>1963</v>
      </c>
      <c r="B216" s="190" t="s">
        <v>1964</v>
      </c>
      <c r="C216" s="191">
        <v>1510.11</v>
      </c>
      <c r="D216" s="190" t="s">
        <v>270</v>
      </c>
      <c r="E216" s="190" t="s">
        <v>271</v>
      </c>
      <c r="F216" s="190" t="s">
        <v>272</v>
      </c>
      <c r="G216" s="190" t="s">
        <v>273</v>
      </c>
      <c r="H216" s="190" t="s">
        <v>274</v>
      </c>
      <c r="I216" s="190" t="s">
        <v>271</v>
      </c>
      <c r="J216" s="190" t="s">
        <v>271</v>
      </c>
      <c r="K216" s="190" t="s">
        <v>275</v>
      </c>
      <c r="L216" s="190" t="s">
        <v>276</v>
      </c>
      <c r="M216" s="190" t="s">
        <v>277</v>
      </c>
      <c r="N216" s="190" t="s">
        <v>278</v>
      </c>
      <c r="O216" s="190" t="s">
        <v>59</v>
      </c>
      <c r="P216" s="190" t="s">
        <v>271</v>
      </c>
      <c r="Q216" s="190" t="s">
        <v>271</v>
      </c>
      <c r="R216" s="190" t="s">
        <v>279</v>
      </c>
      <c r="S216" s="191">
        <v>1438.2</v>
      </c>
    </row>
    <row r="217" spans="1:19" x14ac:dyDescent="0.25">
      <c r="A217" s="190" t="s">
        <v>1965</v>
      </c>
      <c r="B217" s="190" t="s">
        <v>1964</v>
      </c>
      <c r="C217" s="191">
        <v>17748.23</v>
      </c>
      <c r="D217" s="190" t="s">
        <v>270</v>
      </c>
      <c r="E217" s="190" t="s">
        <v>271</v>
      </c>
      <c r="F217" s="190" t="s">
        <v>272</v>
      </c>
      <c r="G217" s="190" t="s">
        <v>273</v>
      </c>
      <c r="H217" s="190" t="s">
        <v>274</v>
      </c>
      <c r="I217" s="190" t="s">
        <v>271</v>
      </c>
      <c r="J217" s="190" t="s">
        <v>271</v>
      </c>
      <c r="K217" s="190" t="s">
        <v>275</v>
      </c>
      <c r="L217" s="190" t="s">
        <v>276</v>
      </c>
      <c r="M217" s="190" t="s">
        <v>277</v>
      </c>
      <c r="N217" s="190" t="s">
        <v>278</v>
      </c>
      <c r="O217" s="190" t="s">
        <v>59</v>
      </c>
      <c r="P217" s="190" t="s">
        <v>271</v>
      </c>
      <c r="Q217" s="190" t="s">
        <v>271</v>
      </c>
      <c r="R217" s="190" t="s">
        <v>279</v>
      </c>
      <c r="S217" s="191">
        <v>12766.56</v>
      </c>
    </row>
    <row r="218" spans="1:19" x14ac:dyDescent="0.25">
      <c r="A218" s="190" t="s">
        <v>1965</v>
      </c>
      <c r="B218" s="190" t="s">
        <v>1964</v>
      </c>
      <c r="C218" s="191">
        <v>17748.23</v>
      </c>
      <c r="D218" s="190" t="s">
        <v>270</v>
      </c>
      <c r="E218" s="190" t="s">
        <v>271</v>
      </c>
      <c r="F218" s="190" t="s">
        <v>272</v>
      </c>
      <c r="G218" s="190" t="s">
        <v>1962</v>
      </c>
      <c r="H218" s="190" t="s">
        <v>274</v>
      </c>
      <c r="I218" s="190" t="s">
        <v>271</v>
      </c>
      <c r="J218" s="190" t="s">
        <v>271</v>
      </c>
      <c r="K218" s="190" t="s">
        <v>275</v>
      </c>
      <c r="L218" s="190" t="s">
        <v>276</v>
      </c>
      <c r="M218" s="190" t="s">
        <v>277</v>
      </c>
      <c r="N218" s="190" t="s">
        <v>278</v>
      </c>
      <c r="O218" s="190" t="s">
        <v>59</v>
      </c>
      <c r="P218" s="190" t="s">
        <v>271</v>
      </c>
      <c r="Q218" s="190" t="s">
        <v>271</v>
      </c>
      <c r="R218" s="190" t="s">
        <v>279</v>
      </c>
      <c r="S218" s="191">
        <v>2541.98</v>
      </c>
    </row>
    <row r="219" spans="1:19" x14ac:dyDescent="0.25">
      <c r="A219" s="190" t="s">
        <v>1966</v>
      </c>
      <c r="B219" s="190" t="s">
        <v>1967</v>
      </c>
      <c r="C219" s="191">
        <v>33684</v>
      </c>
      <c r="D219" s="190" t="s">
        <v>270</v>
      </c>
      <c r="E219" s="190" t="s">
        <v>271</v>
      </c>
      <c r="F219" s="190" t="s">
        <v>272</v>
      </c>
      <c r="G219" s="190" t="s">
        <v>298</v>
      </c>
      <c r="H219" s="190" t="s">
        <v>274</v>
      </c>
      <c r="I219" s="190" t="s">
        <v>271</v>
      </c>
      <c r="J219" s="190" t="s">
        <v>271</v>
      </c>
      <c r="K219" s="190" t="s">
        <v>275</v>
      </c>
      <c r="L219" s="190" t="s">
        <v>276</v>
      </c>
      <c r="M219" s="190" t="s">
        <v>277</v>
      </c>
      <c r="N219" s="190" t="s">
        <v>278</v>
      </c>
      <c r="O219" s="190" t="s">
        <v>59</v>
      </c>
      <c r="P219" s="190" t="s">
        <v>271</v>
      </c>
      <c r="Q219" s="190" t="s">
        <v>271</v>
      </c>
      <c r="R219" s="190" t="s">
        <v>279</v>
      </c>
      <c r="S219" s="191">
        <v>1940</v>
      </c>
    </row>
    <row r="220" spans="1:19" x14ac:dyDescent="0.25">
      <c r="A220" s="190" t="s">
        <v>1966</v>
      </c>
      <c r="B220" s="190" t="s">
        <v>1967</v>
      </c>
      <c r="C220" s="191">
        <v>33684</v>
      </c>
      <c r="D220" s="190" t="s">
        <v>270</v>
      </c>
      <c r="E220" s="190" t="s">
        <v>271</v>
      </c>
      <c r="F220" s="190" t="s">
        <v>272</v>
      </c>
      <c r="G220" s="190" t="s">
        <v>1768</v>
      </c>
      <c r="H220" s="190" t="s">
        <v>274</v>
      </c>
      <c r="I220" s="190" t="s">
        <v>271</v>
      </c>
      <c r="J220" s="190" t="s">
        <v>271</v>
      </c>
      <c r="K220" s="190" t="s">
        <v>275</v>
      </c>
      <c r="L220" s="190" t="s">
        <v>276</v>
      </c>
      <c r="M220" s="190" t="s">
        <v>277</v>
      </c>
      <c r="N220" s="190" t="s">
        <v>278</v>
      </c>
      <c r="O220" s="190" t="s">
        <v>59</v>
      </c>
      <c r="P220" s="190" t="s">
        <v>271</v>
      </c>
      <c r="Q220" s="190" t="s">
        <v>271</v>
      </c>
      <c r="R220" s="190" t="s">
        <v>279</v>
      </c>
      <c r="S220" s="191">
        <v>7000</v>
      </c>
    </row>
    <row r="221" spans="1:19" x14ac:dyDescent="0.25">
      <c r="A221" s="190" t="s">
        <v>1966</v>
      </c>
      <c r="B221" s="190" t="s">
        <v>1967</v>
      </c>
      <c r="C221" s="191">
        <v>33684</v>
      </c>
      <c r="D221" s="190" t="s">
        <v>270</v>
      </c>
      <c r="E221" s="190" t="s">
        <v>271</v>
      </c>
      <c r="F221" s="190" t="s">
        <v>272</v>
      </c>
      <c r="G221" s="190" t="s">
        <v>947</v>
      </c>
      <c r="H221" s="190" t="s">
        <v>274</v>
      </c>
      <c r="I221" s="190" t="s">
        <v>271</v>
      </c>
      <c r="J221" s="190" t="s">
        <v>271</v>
      </c>
      <c r="K221" s="190" t="s">
        <v>275</v>
      </c>
      <c r="L221" s="190" t="s">
        <v>276</v>
      </c>
      <c r="M221" s="190" t="s">
        <v>277</v>
      </c>
      <c r="N221" s="190" t="s">
        <v>278</v>
      </c>
      <c r="O221" s="190" t="s">
        <v>59</v>
      </c>
      <c r="P221" s="190" t="s">
        <v>271</v>
      </c>
      <c r="Q221" s="190" t="s">
        <v>271</v>
      </c>
      <c r="R221" s="190" t="s">
        <v>279</v>
      </c>
      <c r="S221" s="191">
        <v>21340</v>
      </c>
    </row>
    <row r="222" spans="1:19" x14ac:dyDescent="0.25">
      <c r="A222" s="190" t="s">
        <v>1966</v>
      </c>
      <c r="B222" s="190" t="s">
        <v>1967</v>
      </c>
      <c r="C222" s="191">
        <v>33684</v>
      </c>
      <c r="D222" s="190" t="s">
        <v>270</v>
      </c>
      <c r="E222" s="190" t="s">
        <v>271</v>
      </c>
      <c r="F222" s="190" t="s">
        <v>272</v>
      </c>
      <c r="G222" s="190" t="s">
        <v>621</v>
      </c>
      <c r="H222" s="190" t="s">
        <v>274</v>
      </c>
      <c r="I222" s="190" t="s">
        <v>271</v>
      </c>
      <c r="J222" s="190" t="s">
        <v>271</v>
      </c>
      <c r="K222" s="190" t="s">
        <v>275</v>
      </c>
      <c r="L222" s="190" t="s">
        <v>276</v>
      </c>
      <c r="M222" s="190" t="s">
        <v>277</v>
      </c>
      <c r="N222" s="190" t="s">
        <v>278</v>
      </c>
      <c r="O222" s="190" t="s">
        <v>59</v>
      </c>
      <c r="P222" s="190" t="s">
        <v>271</v>
      </c>
      <c r="Q222" s="190" t="s">
        <v>271</v>
      </c>
      <c r="R222" s="190" t="s">
        <v>279</v>
      </c>
      <c r="S222" s="191">
        <v>1800</v>
      </c>
    </row>
    <row r="223" spans="1:19" x14ac:dyDescent="0.25">
      <c r="A223" s="190" t="s">
        <v>1968</v>
      </c>
      <c r="B223" s="190" t="s">
        <v>1967</v>
      </c>
      <c r="C223" s="191">
        <v>1006.74</v>
      </c>
      <c r="D223" s="190" t="s">
        <v>270</v>
      </c>
      <c r="E223" s="190" t="s">
        <v>271</v>
      </c>
      <c r="F223" s="190" t="s">
        <v>272</v>
      </c>
      <c r="G223" s="190" t="s">
        <v>273</v>
      </c>
      <c r="H223" s="190" t="s">
        <v>274</v>
      </c>
      <c r="I223" s="190" t="s">
        <v>271</v>
      </c>
      <c r="J223" s="190" t="s">
        <v>271</v>
      </c>
      <c r="K223" s="190" t="s">
        <v>275</v>
      </c>
      <c r="L223" s="190" t="s">
        <v>276</v>
      </c>
      <c r="M223" s="190" t="s">
        <v>277</v>
      </c>
      <c r="N223" s="190" t="s">
        <v>278</v>
      </c>
      <c r="O223" s="190" t="s">
        <v>59</v>
      </c>
      <c r="P223" s="190" t="s">
        <v>271</v>
      </c>
      <c r="Q223" s="190" t="s">
        <v>271</v>
      </c>
      <c r="R223" s="190" t="s">
        <v>279</v>
      </c>
      <c r="S223" s="191">
        <v>958.8</v>
      </c>
    </row>
    <row r="224" spans="1:19" x14ac:dyDescent="0.25">
      <c r="A224" s="190" t="s">
        <v>1969</v>
      </c>
      <c r="B224" s="190" t="s">
        <v>1967</v>
      </c>
      <c r="C224" s="191">
        <v>11510.62</v>
      </c>
      <c r="D224" s="190" t="s">
        <v>270</v>
      </c>
      <c r="E224" s="190" t="s">
        <v>271</v>
      </c>
      <c r="F224" s="190" t="s">
        <v>272</v>
      </c>
      <c r="G224" s="190" t="s">
        <v>273</v>
      </c>
      <c r="H224" s="190" t="s">
        <v>274</v>
      </c>
      <c r="I224" s="190" t="s">
        <v>271</v>
      </c>
      <c r="J224" s="190" t="s">
        <v>271</v>
      </c>
      <c r="K224" s="190" t="s">
        <v>275</v>
      </c>
      <c r="L224" s="190" t="s">
        <v>276</v>
      </c>
      <c r="M224" s="190" t="s">
        <v>277</v>
      </c>
      <c r="N224" s="190" t="s">
        <v>278</v>
      </c>
      <c r="O224" s="190" t="s">
        <v>59</v>
      </c>
      <c r="P224" s="190" t="s">
        <v>271</v>
      </c>
      <c r="Q224" s="190" t="s">
        <v>271</v>
      </c>
      <c r="R224" s="190" t="s">
        <v>279</v>
      </c>
      <c r="S224" s="191">
        <v>8887.35</v>
      </c>
    </row>
    <row r="225" spans="1:19" x14ac:dyDescent="0.25">
      <c r="A225" s="190" t="s">
        <v>1969</v>
      </c>
      <c r="B225" s="190" t="s">
        <v>1967</v>
      </c>
      <c r="C225" s="191">
        <v>11510.62</v>
      </c>
      <c r="D225" s="190" t="s">
        <v>270</v>
      </c>
      <c r="E225" s="190" t="s">
        <v>271</v>
      </c>
      <c r="F225" s="190" t="s">
        <v>272</v>
      </c>
      <c r="G225" s="190" t="s">
        <v>1962</v>
      </c>
      <c r="H225" s="190" t="s">
        <v>274</v>
      </c>
      <c r="I225" s="190" t="s">
        <v>271</v>
      </c>
      <c r="J225" s="190" t="s">
        <v>271</v>
      </c>
      <c r="K225" s="190" t="s">
        <v>275</v>
      </c>
      <c r="L225" s="190" t="s">
        <v>276</v>
      </c>
      <c r="M225" s="190" t="s">
        <v>277</v>
      </c>
      <c r="N225" s="190" t="s">
        <v>278</v>
      </c>
      <c r="O225" s="190" t="s">
        <v>59</v>
      </c>
      <c r="P225" s="190" t="s">
        <v>271</v>
      </c>
      <c r="Q225" s="190" t="s">
        <v>271</v>
      </c>
      <c r="R225" s="190" t="s">
        <v>279</v>
      </c>
      <c r="S225" s="191">
        <v>1825.02</v>
      </c>
    </row>
    <row r="226" spans="1:19" x14ac:dyDescent="0.25">
      <c r="A226" s="190" t="s">
        <v>1970</v>
      </c>
      <c r="B226" s="190" t="s">
        <v>1971</v>
      </c>
      <c r="C226" s="191">
        <v>2309.96</v>
      </c>
      <c r="D226" s="190" t="s">
        <v>270</v>
      </c>
      <c r="E226" s="190" t="s">
        <v>271</v>
      </c>
      <c r="F226" s="190" t="s">
        <v>272</v>
      </c>
      <c r="G226" s="190" t="s">
        <v>273</v>
      </c>
      <c r="H226" s="190" t="s">
        <v>274</v>
      </c>
      <c r="I226" s="190" t="s">
        <v>271</v>
      </c>
      <c r="J226" s="190" t="s">
        <v>271</v>
      </c>
      <c r="K226" s="190" t="s">
        <v>275</v>
      </c>
      <c r="L226" s="190" t="s">
        <v>276</v>
      </c>
      <c r="M226" s="190" t="s">
        <v>277</v>
      </c>
      <c r="N226" s="190" t="s">
        <v>278</v>
      </c>
      <c r="O226" s="190" t="s">
        <v>59</v>
      </c>
      <c r="P226" s="190" t="s">
        <v>271</v>
      </c>
      <c r="Q226" s="190" t="s">
        <v>271</v>
      </c>
      <c r="R226" s="190" t="s">
        <v>279</v>
      </c>
      <c r="S226" s="191">
        <v>2199.96</v>
      </c>
    </row>
    <row r="227" spans="1:19" x14ac:dyDescent="0.25">
      <c r="A227" s="190" t="s">
        <v>1972</v>
      </c>
      <c r="B227" s="190" t="s">
        <v>1971</v>
      </c>
      <c r="C227" s="191">
        <v>8109.52</v>
      </c>
      <c r="D227" s="190" t="s">
        <v>270</v>
      </c>
      <c r="E227" s="190" t="s">
        <v>271</v>
      </c>
      <c r="F227" s="190" t="s">
        <v>272</v>
      </c>
      <c r="G227" s="190" t="s">
        <v>273</v>
      </c>
      <c r="H227" s="190" t="s">
        <v>274</v>
      </c>
      <c r="I227" s="190" t="s">
        <v>271</v>
      </c>
      <c r="J227" s="190" t="s">
        <v>271</v>
      </c>
      <c r="K227" s="190" t="s">
        <v>275</v>
      </c>
      <c r="L227" s="190" t="s">
        <v>276</v>
      </c>
      <c r="M227" s="190" t="s">
        <v>277</v>
      </c>
      <c r="N227" s="190" t="s">
        <v>278</v>
      </c>
      <c r="O227" s="190" t="s">
        <v>59</v>
      </c>
      <c r="P227" s="190" t="s">
        <v>271</v>
      </c>
      <c r="Q227" s="190" t="s">
        <v>271</v>
      </c>
      <c r="R227" s="190" t="s">
        <v>279</v>
      </c>
      <c r="S227" s="191">
        <v>6821.74</v>
      </c>
    </row>
    <row r="228" spans="1:19" x14ac:dyDescent="0.25">
      <c r="A228" s="190" t="s">
        <v>1973</v>
      </c>
      <c r="B228" s="190" t="s">
        <v>1974</v>
      </c>
      <c r="C228" s="191">
        <v>6385.9</v>
      </c>
      <c r="D228" s="190" t="s">
        <v>270</v>
      </c>
      <c r="E228" s="190" t="s">
        <v>271</v>
      </c>
      <c r="F228" s="190" t="s">
        <v>272</v>
      </c>
      <c r="G228" s="190" t="s">
        <v>273</v>
      </c>
      <c r="H228" s="190" t="s">
        <v>274</v>
      </c>
      <c r="I228" s="190" t="s">
        <v>271</v>
      </c>
      <c r="J228" s="190" t="s">
        <v>271</v>
      </c>
      <c r="K228" s="190" t="s">
        <v>275</v>
      </c>
      <c r="L228" s="190" t="s">
        <v>276</v>
      </c>
      <c r="M228" s="190" t="s">
        <v>277</v>
      </c>
      <c r="N228" s="190" t="s">
        <v>278</v>
      </c>
      <c r="O228" s="190" t="s">
        <v>59</v>
      </c>
      <c r="P228" s="190" t="s">
        <v>271</v>
      </c>
      <c r="Q228" s="190" t="s">
        <v>271</v>
      </c>
      <c r="R228" s="190" t="s">
        <v>279</v>
      </c>
      <c r="S228" s="191">
        <v>6081.81</v>
      </c>
    </row>
    <row r="229" spans="1:19" x14ac:dyDescent="0.25">
      <c r="A229" s="190" t="s">
        <v>1975</v>
      </c>
      <c r="B229" s="190" t="s">
        <v>1974</v>
      </c>
      <c r="C229" s="191">
        <v>10064.49</v>
      </c>
      <c r="D229" s="190" t="s">
        <v>270</v>
      </c>
      <c r="E229" s="190" t="s">
        <v>271</v>
      </c>
      <c r="F229" s="190" t="s">
        <v>272</v>
      </c>
      <c r="G229" s="190" t="s">
        <v>273</v>
      </c>
      <c r="H229" s="190" t="s">
        <v>274</v>
      </c>
      <c r="I229" s="190" t="s">
        <v>271</v>
      </c>
      <c r="J229" s="190" t="s">
        <v>271</v>
      </c>
      <c r="K229" s="190" t="s">
        <v>275</v>
      </c>
      <c r="L229" s="190" t="s">
        <v>276</v>
      </c>
      <c r="M229" s="190" t="s">
        <v>277</v>
      </c>
      <c r="N229" s="190" t="s">
        <v>278</v>
      </c>
      <c r="O229" s="190" t="s">
        <v>59</v>
      </c>
      <c r="P229" s="190" t="s">
        <v>271</v>
      </c>
      <c r="Q229" s="190" t="s">
        <v>271</v>
      </c>
      <c r="R229" s="190" t="s">
        <v>279</v>
      </c>
      <c r="S229" s="191">
        <v>9585.23</v>
      </c>
    </row>
    <row r="230" spans="1:19" x14ac:dyDescent="0.25">
      <c r="A230" s="190" t="s">
        <v>1976</v>
      </c>
      <c r="B230" s="190" t="s">
        <v>1977</v>
      </c>
      <c r="C230" s="191">
        <v>7101.9</v>
      </c>
      <c r="D230" s="190" t="s">
        <v>270</v>
      </c>
      <c r="E230" s="190" t="s">
        <v>271</v>
      </c>
      <c r="F230" s="190" t="s">
        <v>272</v>
      </c>
      <c r="G230" s="190" t="s">
        <v>273</v>
      </c>
      <c r="H230" s="190" t="s">
        <v>274</v>
      </c>
      <c r="I230" s="190" t="s">
        <v>271</v>
      </c>
      <c r="J230" s="190" t="s">
        <v>271</v>
      </c>
      <c r="K230" s="190" t="s">
        <v>275</v>
      </c>
      <c r="L230" s="190" t="s">
        <v>276</v>
      </c>
      <c r="M230" s="190" t="s">
        <v>277</v>
      </c>
      <c r="N230" s="190" t="s">
        <v>278</v>
      </c>
      <c r="O230" s="190" t="s">
        <v>59</v>
      </c>
      <c r="P230" s="190" t="s">
        <v>271</v>
      </c>
      <c r="Q230" s="190" t="s">
        <v>271</v>
      </c>
      <c r="R230" s="190" t="s">
        <v>279</v>
      </c>
      <c r="S230" s="191">
        <v>6763.71</v>
      </c>
    </row>
    <row r="231" spans="1:19" x14ac:dyDescent="0.25">
      <c r="A231" s="190" t="s">
        <v>1978</v>
      </c>
      <c r="B231" s="190" t="s">
        <v>1977</v>
      </c>
      <c r="C231" s="191">
        <v>14631.85</v>
      </c>
      <c r="D231" s="190" t="s">
        <v>270</v>
      </c>
      <c r="E231" s="190" t="s">
        <v>271</v>
      </c>
      <c r="F231" s="190" t="s">
        <v>272</v>
      </c>
      <c r="G231" s="190" t="s">
        <v>273</v>
      </c>
      <c r="H231" s="190" t="s">
        <v>274</v>
      </c>
      <c r="I231" s="190" t="s">
        <v>271</v>
      </c>
      <c r="J231" s="190" t="s">
        <v>271</v>
      </c>
      <c r="K231" s="190" t="s">
        <v>275</v>
      </c>
      <c r="L231" s="190" t="s">
        <v>276</v>
      </c>
      <c r="M231" s="190" t="s">
        <v>277</v>
      </c>
      <c r="N231" s="190" t="s">
        <v>278</v>
      </c>
      <c r="O231" s="190" t="s">
        <v>59</v>
      </c>
      <c r="P231" s="190" t="s">
        <v>271</v>
      </c>
      <c r="Q231" s="190" t="s">
        <v>271</v>
      </c>
      <c r="R231" s="190" t="s">
        <v>279</v>
      </c>
      <c r="S231" s="191">
        <v>12756.73</v>
      </c>
    </row>
    <row r="232" spans="1:19" x14ac:dyDescent="0.25">
      <c r="A232" s="190" t="s">
        <v>1979</v>
      </c>
      <c r="B232" s="190" t="s">
        <v>1954</v>
      </c>
      <c r="C232" s="191">
        <v>7129.41</v>
      </c>
      <c r="D232" s="190" t="s">
        <v>270</v>
      </c>
      <c r="E232" s="190" t="s">
        <v>271</v>
      </c>
      <c r="F232" s="190" t="s">
        <v>272</v>
      </c>
      <c r="G232" s="190" t="s">
        <v>273</v>
      </c>
      <c r="H232" s="190" t="s">
        <v>274</v>
      </c>
      <c r="I232" s="190" t="s">
        <v>271</v>
      </c>
      <c r="J232" s="190" t="s">
        <v>271</v>
      </c>
      <c r="K232" s="190" t="s">
        <v>275</v>
      </c>
      <c r="L232" s="190" t="s">
        <v>276</v>
      </c>
      <c r="M232" s="190" t="s">
        <v>277</v>
      </c>
      <c r="N232" s="190" t="s">
        <v>278</v>
      </c>
      <c r="O232" s="190" t="s">
        <v>59</v>
      </c>
      <c r="P232" s="190" t="s">
        <v>271</v>
      </c>
      <c r="Q232" s="190" t="s">
        <v>271</v>
      </c>
      <c r="R232" s="190" t="s">
        <v>279</v>
      </c>
      <c r="S232" s="191">
        <v>6789.91</v>
      </c>
    </row>
    <row r="233" spans="1:19" x14ac:dyDescent="0.25">
      <c r="A233" s="190" t="s">
        <v>1980</v>
      </c>
      <c r="B233" s="190" t="s">
        <v>1954</v>
      </c>
      <c r="C233" s="191">
        <v>14846.8</v>
      </c>
      <c r="D233" s="190" t="s">
        <v>270</v>
      </c>
      <c r="E233" s="190" t="s">
        <v>271</v>
      </c>
      <c r="F233" s="190" t="s">
        <v>272</v>
      </c>
      <c r="G233" s="190" t="s">
        <v>273</v>
      </c>
      <c r="H233" s="190" t="s">
        <v>274</v>
      </c>
      <c r="I233" s="190" t="s">
        <v>271</v>
      </c>
      <c r="J233" s="190" t="s">
        <v>271</v>
      </c>
      <c r="K233" s="190" t="s">
        <v>275</v>
      </c>
      <c r="L233" s="190" t="s">
        <v>276</v>
      </c>
      <c r="M233" s="190" t="s">
        <v>277</v>
      </c>
      <c r="N233" s="190" t="s">
        <v>278</v>
      </c>
      <c r="O233" s="190" t="s">
        <v>59</v>
      </c>
      <c r="P233" s="190" t="s">
        <v>271</v>
      </c>
      <c r="Q233" s="190" t="s">
        <v>271</v>
      </c>
      <c r="R233" s="190" t="s">
        <v>279</v>
      </c>
      <c r="S233" s="191">
        <v>12097.36</v>
      </c>
    </row>
    <row r="234" spans="1:19" x14ac:dyDescent="0.25">
      <c r="A234" s="190" t="s">
        <v>1981</v>
      </c>
      <c r="B234" s="190" t="s">
        <v>1982</v>
      </c>
      <c r="C234" s="191">
        <v>6637.59</v>
      </c>
      <c r="D234" s="190" t="s">
        <v>270</v>
      </c>
      <c r="E234" s="190" t="s">
        <v>271</v>
      </c>
      <c r="F234" s="190" t="s">
        <v>272</v>
      </c>
      <c r="G234" s="190" t="s">
        <v>273</v>
      </c>
      <c r="H234" s="190" t="s">
        <v>274</v>
      </c>
      <c r="I234" s="190" t="s">
        <v>271</v>
      </c>
      <c r="J234" s="190" t="s">
        <v>271</v>
      </c>
      <c r="K234" s="190" t="s">
        <v>275</v>
      </c>
      <c r="L234" s="190" t="s">
        <v>276</v>
      </c>
      <c r="M234" s="190" t="s">
        <v>277</v>
      </c>
      <c r="N234" s="190" t="s">
        <v>278</v>
      </c>
      <c r="O234" s="190" t="s">
        <v>59</v>
      </c>
      <c r="P234" s="190" t="s">
        <v>271</v>
      </c>
      <c r="Q234" s="190" t="s">
        <v>271</v>
      </c>
      <c r="R234" s="190" t="s">
        <v>279</v>
      </c>
      <c r="S234" s="191">
        <v>6321.51</v>
      </c>
    </row>
    <row r="235" spans="1:19" x14ac:dyDescent="0.25">
      <c r="A235" s="190" t="s">
        <v>1983</v>
      </c>
      <c r="B235" s="190" t="s">
        <v>1982</v>
      </c>
      <c r="C235" s="191">
        <v>17613.919999999998</v>
      </c>
      <c r="D235" s="190" t="s">
        <v>270</v>
      </c>
      <c r="E235" s="190" t="s">
        <v>271</v>
      </c>
      <c r="F235" s="190" t="s">
        <v>272</v>
      </c>
      <c r="G235" s="190" t="s">
        <v>273</v>
      </c>
      <c r="H235" s="190" t="s">
        <v>274</v>
      </c>
      <c r="I235" s="190" t="s">
        <v>271</v>
      </c>
      <c r="J235" s="190" t="s">
        <v>271</v>
      </c>
      <c r="K235" s="190" t="s">
        <v>275</v>
      </c>
      <c r="L235" s="190" t="s">
        <v>276</v>
      </c>
      <c r="M235" s="190" t="s">
        <v>277</v>
      </c>
      <c r="N235" s="190" t="s">
        <v>278</v>
      </c>
      <c r="O235" s="190" t="s">
        <v>59</v>
      </c>
      <c r="P235" s="190" t="s">
        <v>271</v>
      </c>
      <c r="Q235" s="190" t="s">
        <v>271</v>
      </c>
      <c r="R235" s="190" t="s">
        <v>279</v>
      </c>
      <c r="S235" s="191">
        <v>13422.31</v>
      </c>
    </row>
    <row r="236" spans="1:19" x14ac:dyDescent="0.25">
      <c r="A236" s="190" t="s">
        <v>1984</v>
      </c>
      <c r="B236" s="190" t="s">
        <v>1985</v>
      </c>
      <c r="C236" s="191">
        <v>3287.37</v>
      </c>
      <c r="D236" s="190" t="s">
        <v>270</v>
      </c>
      <c r="E236" s="190" t="s">
        <v>271</v>
      </c>
      <c r="F236" s="190" t="s">
        <v>272</v>
      </c>
      <c r="G236" s="190" t="s">
        <v>273</v>
      </c>
      <c r="H236" s="190" t="s">
        <v>274</v>
      </c>
      <c r="I236" s="190" t="s">
        <v>271</v>
      </c>
      <c r="J236" s="190" t="s">
        <v>271</v>
      </c>
      <c r="K236" s="190" t="s">
        <v>275</v>
      </c>
      <c r="L236" s="190" t="s">
        <v>276</v>
      </c>
      <c r="M236" s="190" t="s">
        <v>277</v>
      </c>
      <c r="N236" s="190" t="s">
        <v>278</v>
      </c>
      <c r="O236" s="190" t="s">
        <v>59</v>
      </c>
      <c r="P236" s="190" t="s">
        <v>271</v>
      </c>
      <c r="Q236" s="190" t="s">
        <v>271</v>
      </c>
      <c r="R236" s="190" t="s">
        <v>279</v>
      </c>
      <c r="S236" s="191">
        <v>3130.83</v>
      </c>
    </row>
    <row r="237" spans="1:19" x14ac:dyDescent="0.25">
      <c r="A237" s="190" t="s">
        <v>1986</v>
      </c>
      <c r="B237" s="190" t="s">
        <v>1985</v>
      </c>
      <c r="C237" s="191">
        <v>15616.59</v>
      </c>
      <c r="D237" s="190" t="s">
        <v>270</v>
      </c>
      <c r="E237" s="190" t="s">
        <v>271</v>
      </c>
      <c r="F237" s="190" t="s">
        <v>272</v>
      </c>
      <c r="G237" s="190" t="s">
        <v>273</v>
      </c>
      <c r="H237" s="190" t="s">
        <v>274</v>
      </c>
      <c r="I237" s="190" t="s">
        <v>271</v>
      </c>
      <c r="J237" s="190" t="s">
        <v>271</v>
      </c>
      <c r="K237" s="190" t="s">
        <v>275</v>
      </c>
      <c r="L237" s="190" t="s">
        <v>276</v>
      </c>
      <c r="M237" s="190" t="s">
        <v>277</v>
      </c>
      <c r="N237" s="190" t="s">
        <v>278</v>
      </c>
      <c r="O237" s="190" t="s">
        <v>59</v>
      </c>
      <c r="P237" s="190" t="s">
        <v>271</v>
      </c>
      <c r="Q237" s="190" t="s">
        <v>271</v>
      </c>
      <c r="R237" s="190" t="s">
        <v>279</v>
      </c>
      <c r="S237" s="191">
        <v>14092.78</v>
      </c>
    </row>
    <row r="238" spans="1:19" x14ac:dyDescent="0.25">
      <c r="A238" s="190" t="s">
        <v>1987</v>
      </c>
      <c r="B238" s="190" t="s">
        <v>1988</v>
      </c>
      <c r="C238" s="191">
        <v>3294.2</v>
      </c>
      <c r="D238" s="190" t="s">
        <v>270</v>
      </c>
      <c r="E238" s="190" t="s">
        <v>271</v>
      </c>
      <c r="F238" s="190" t="s">
        <v>272</v>
      </c>
      <c r="G238" s="190" t="s">
        <v>1989</v>
      </c>
      <c r="H238" s="190" t="s">
        <v>274</v>
      </c>
      <c r="I238" s="190" t="s">
        <v>271</v>
      </c>
      <c r="J238" s="190" t="s">
        <v>271</v>
      </c>
      <c r="K238" s="190" t="s">
        <v>275</v>
      </c>
      <c r="L238" s="190" t="s">
        <v>276</v>
      </c>
      <c r="M238" s="190" t="s">
        <v>277</v>
      </c>
      <c r="N238" s="190" t="s">
        <v>278</v>
      </c>
      <c r="O238" s="190" t="s">
        <v>59</v>
      </c>
      <c r="P238" s="190" t="s">
        <v>271</v>
      </c>
      <c r="Q238" s="190" t="s">
        <v>271</v>
      </c>
      <c r="R238" s="190" t="s">
        <v>279</v>
      </c>
      <c r="S238" s="191">
        <v>468.98</v>
      </c>
    </row>
    <row r="239" spans="1:19" x14ac:dyDescent="0.25">
      <c r="A239" s="190" t="s">
        <v>1987</v>
      </c>
      <c r="B239" s="190" t="s">
        <v>1988</v>
      </c>
      <c r="C239" s="191">
        <v>3294.2</v>
      </c>
      <c r="D239" s="190" t="s">
        <v>270</v>
      </c>
      <c r="E239" s="190" t="s">
        <v>271</v>
      </c>
      <c r="F239" s="190" t="s">
        <v>272</v>
      </c>
      <c r="G239" s="190" t="s">
        <v>1990</v>
      </c>
      <c r="H239" s="190" t="s">
        <v>274</v>
      </c>
      <c r="I239" s="190" t="s">
        <v>271</v>
      </c>
      <c r="J239" s="190" t="s">
        <v>271</v>
      </c>
      <c r="K239" s="190" t="s">
        <v>275</v>
      </c>
      <c r="L239" s="190" t="s">
        <v>276</v>
      </c>
      <c r="M239" s="190" t="s">
        <v>277</v>
      </c>
      <c r="N239" s="190" t="s">
        <v>278</v>
      </c>
      <c r="O239" s="190" t="s">
        <v>59</v>
      </c>
      <c r="P239" s="190" t="s">
        <v>271</v>
      </c>
      <c r="Q239" s="190" t="s">
        <v>271</v>
      </c>
      <c r="R239" s="190" t="s">
        <v>279</v>
      </c>
      <c r="S239" s="191">
        <v>558.72</v>
      </c>
    </row>
    <row r="240" spans="1:19" x14ac:dyDescent="0.25">
      <c r="A240" s="190" t="s">
        <v>1987</v>
      </c>
      <c r="B240" s="190" t="s">
        <v>1988</v>
      </c>
      <c r="C240" s="191">
        <v>3294.2</v>
      </c>
      <c r="D240" s="190" t="s">
        <v>270</v>
      </c>
      <c r="E240" s="190" t="s">
        <v>271</v>
      </c>
      <c r="F240" s="190" t="s">
        <v>272</v>
      </c>
      <c r="G240" s="190" t="s">
        <v>1991</v>
      </c>
      <c r="H240" s="190" t="s">
        <v>274</v>
      </c>
      <c r="I240" s="190" t="s">
        <v>271</v>
      </c>
      <c r="J240" s="190" t="s">
        <v>271</v>
      </c>
      <c r="K240" s="190" t="s">
        <v>275</v>
      </c>
      <c r="L240" s="190" t="s">
        <v>276</v>
      </c>
      <c r="M240" s="190" t="s">
        <v>277</v>
      </c>
      <c r="N240" s="190" t="s">
        <v>278</v>
      </c>
      <c r="O240" s="190" t="s">
        <v>59</v>
      </c>
      <c r="P240" s="190" t="s">
        <v>271</v>
      </c>
      <c r="Q240" s="190" t="s">
        <v>271</v>
      </c>
      <c r="R240" s="190" t="s">
        <v>279</v>
      </c>
      <c r="S240" s="191">
        <v>1607.09</v>
      </c>
    </row>
    <row r="241" spans="1:19" x14ac:dyDescent="0.25">
      <c r="A241" s="190" t="s">
        <v>1987</v>
      </c>
      <c r="B241" s="190" t="s">
        <v>1988</v>
      </c>
      <c r="C241" s="191">
        <v>3294.2</v>
      </c>
      <c r="D241" s="190" t="s">
        <v>270</v>
      </c>
      <c r="E241" s="190" t="s">
        <v>271</v>
      </c>
      <c r="F241" s="190" t="s">
        <v>272</v>
      </c>
      <c r="G241" s="190" t="s">
        <v>1992</v>
      </c>
      <c r="H241" s="190" t="s">
        <v>274</v>
      </c>
      <c r="I241" s="190" t="s">
        <v>271</v>
      </c>
      <c r="J241" s="190" t="s">
        <v>271</v>
      </c>
      <c r="K241" s="190" t="s">
        <v>275</v>
      </c>
      <c r="L241" s="190" t="s">
        <v>276</v>
      </c>
      <c r="M241" s="190" t="s">
        <v>277</v>
      </c>
      <c r="N241" s="190" t="s">
        <v>278</v>
      </c>
      <c r="O241" s="190" t="s">
        <v>59</v>
      </c>
      <c r="P241" s="190" t="s">
        <v>271</v>
      </c>
      <c r="Q241" s="190" t="s">
        <v>271</v>
      </c>
      <c r="R241" s="190" t="s">
        <v>279</v>
      </c>
      <c r="S241" s="191">
        <v>292.98</v>
      </c>
    </row>
    <row r="242" spans="1:19" x14ac:dyDescent="0.25">
      <c r="A242" s="190" t="s">
        <v>1987</v>
      </c>
      <c r="B242" s="190" t="s">
        <v>1988</v>
      </c>
      <c r="C242" s="191">
        <v>3294.2</v>
      </c>
      <c r="D242" s="190" t="s">
        <v>270</v>
      </c>
      <c r="E242" s="190" t="s">
        <v>271</v>
      </c>
      <c r="F242" s="190" t="s">
        <v>272</v>
      </c>
      <c r="G242" s="190" t="s">
        <v>1993</v>
      </c>
      <c r="H242" s="190" t="s">
        <v>274</v>
      </c>
      <c r="I242" s="190" t="s">
        <v>271</v>
      </c>
      <c r="J242" s="190" t="s">
        <v>271</v>
      </c>
      <c r="K242" s="190" t="s">
        <v>275</v>
      </c>
      <c r="L242" s="190" t="s">
        <v>276</v>
      </c>
      <c r="M242" s="190" t="s">
        <v>277</v>
      </c>
      <c r="N242" s="190" t="s">
        <v>278</v>
      </c>
      <c r="O242" s="190" t="s">
        <v>59</v>
      </c>
      <c r="P242" s="190" t="s">
        <v>271</v>
      </c>
      <c r="Q242" s="190" t="s">
        <v>271</v>
      </c>
      <c r="R242" s="190" t="s">
        <v>279</v>
      </c>
      <c r="S242" s="191">
        <v>209.56</v>
      </c>
    </row>
    <row r="243" spans="1:19" x14ac:dyDescent="0.25">
      <c r="A243" s="190" t="s">
        <v>1994</v>
      </c>
      <c r="B243" s="190" t="s">
        <v>1995</v>
      </c>
      <c r="C243" s="191">
        <v>1006.74</v>
      </c>
      <c r="D243" s="190" t="s">
        <v>270</v>
      </c>
      <c r="E243" s="190" t="s">
        <v>271</v>
      </c>
      <c r="F243" s="190" t="s">
        <v>272</v>
      </c>
      <c r="G243" s="190" t="s">
        <v>273</v>
      </c>
      <c r="H243" s="190" t="s">
        <v>274</v>
      </c>
      <c r="I243" s="190" t="s">
        <v>271</v>
      </c>
      <c r="J243" s="190" t="s">
        <v>271</v>
      </c>
      <c r="K243" s="190" t="s">
        <v>275</v>
      </c>
      <c r="L243" s="190" t="s">
        <v>276</v>
      </c>
      <c r="M243" s="190" t="s">
        <v>277</v>
      </c>
      <c r="N243" s="190" t="s">
        <v>278</v>
      </c>
      <c r="O243" s="190" t="s">
        <v>59</v>
      </c>
      <c r="P243" s="190" t="s">
        <v>271</v>
      </c>
      <c r="Q243" s="190" t="s">
        <v>271</v>
      </c>
      <c r="R243" s="190" t="s">
        <v>279</v>
      </c>
      <c r="S243" s="191">
        <v>958.8</v>
      </c>
    </row>
    <row r="244" spans="1:19" x14ac:dyDescent="0.25">
      <c r="A244" s="190" t="s">
        <v>1996</v>
      </c>
      <c r="B244" s="190" t="s">
        <v>1995</v>
      </c>
      <c r="C244" s="191">
        <v>13980.63</v>
      </c>
      <c r="D244" s="190" t="s">
        <v>270</v>
      </c>
      <c r="E244" s="190" t="s">
        <v>271</v>
      </c>
      <c r="F244" s="190" t="s">
        <v>272</v>
      </c>
      <c r="G244" s="190" t="s">
        <v>273</v>
      </c>
      <c r="H244" s="190" t="s">
        <v>274</v>
      </c>
      <c r="I244" s="190" t="s">
        <v>271</v>
      </c>
      <c r="J244" s="190" t="s">
        <v>271</v>
      </c>
      <c r="K244" s="190" t="s">
        <v>275</v>
      </c>
      <c r="L244" s="190" t="s">
        <v>276</v>
      </c>
      <c r="M244" s="190" t="s">
        <v>277</v>
      </c>
      <c r="N244" s="190" t="s">
        <v>278</v>
      </c>
      <c r="O244" s="190" t="s">
        <v>59</v>
      </c>
      <c r="P244" s="190" t="s">
        <v>271</v>
      </c>
      <c r="Q244" s="190" t="s">
        <v>271</v>
      </c>
      <c r="R244" s="190" t="s">
        <v>279</v>
      </c>
      <c r="S244" s="191">
        <v>13028.83</v>
      </c>
    </row>
    <row r="245" spans="1:19" x14ac:dyDescent="0.25">
      <c r="A245" s="190" t="s">
        <v>1997</v>
      </c>
      <c r="B245" s="190" t="s">
        <v>1998</v>
      </c>
      <c r="C245" s="191">
        <v>1658.35</v>
      </c>
      <c r="D245" s="190" t="s">
        <v>270</v>
      </c>
      <c r="E245" s="190" t="s">
        <v>271</v>
      </c>
      <c r="F245" s="190" t="s">
        <v>272</v>
      </c>
      <c r="G245" s="190" t="s">
        <v>273</v>
      </c>
      <c r="H245" s="190" t="s">
        <v>274</v>
      </c>
      <c r="I245" s="190" t="s">
        <v>271</v>
      </c>
      <c r="J245" s="190" t="s">
        <v>271</v>
      </c>
      <c r="K245" s="190" t="s">
        <v>275</v>
      </c>
      <c r="L245" s="190" t="s">
        <v>276</v>
      </c>
      <c r="M245" s="190" t="s">
        <v>277</v>
      </c>
      <c r="N245" s="190" t="s">
        <v>278</v>
      </c>
      <c r="O245" s="190" t="s">
        <v>59</v>
      </c>
      <c r="P245" s="190" t="s">
        <v>271</v>
      </c>
      <c r="Q245" s="190" t="s">
        <v>271</v>
      </c>
      <c r="R245" s="190" t="s">
        <v>279</v>
      </c>
      <c r="S245" s="191">
        <v>1579.38</v>
      </c>
    </row>
    <row r="246" spans="1:19" x14ac:dyDescent="0.25">
      <c r="A246" s="190" t="s">
        <v>1999</v>
      </c>
      <c r="B246" s="190" t="s">
        <v>1998</v>
      </c>
      <c r="C246" s="191">
        <v>16574.36</v>
      </c>
      <c r="D246" s="190" t="s">
        <v>270</v>
      </c>
      <c r="E246" s="190" t="s">
        <v>271</v>
      </c>
      <c r="F246" s="190" t="s">
        <v>272</v>
      </c>
      <c r="G246" s="190" t="s">
        <v>273</v>
      </c>
      <c r="H246" s="190" t="s">
        <v>274</v>
      </c>
      <c r="I246" s="190" t="s">
        <v>271</v>
      </c>
      <c r="J246" s="190" t="s">
        <v>271</v>
      </c>
      <c r="K246" s="190" t="s">
        <v>275</v>
      </c>
      <c r="L246" s="190" t="s">
        <v>276</v>
      </c>
      <c r="M246" s="190" t="s">
        <v>277</v>
      </c>
      <c r="N246" s="190" t="s">
        <v>278</v>
      </c>
      <c r="O246" s="190" t="s">
        <v>59</v>
      </c>
      <c r="P246" s="190" t="s">
        <v>271</v>
      </c>
      <c r="Q246" s="190" t="s">
        <v>271</v>
      </c>
      <c r="R246" s="190" t="s">
        <v>279</v>
      </c>
      <c r="S246" s="191">
        <v>13472.79</v>
      </c>
    </row>
    <row r="247" spans="1:19" x14ac:dyDescent="0.25">
      <c r="A247" s="190" t="s">
        <v>2000</v>
      </c>
      <c r="B247" s="190" t="s">
        <v>2001</v>
      </c>
      <c r="C247" s="191">
        <v>6711.71</v>
      </c>
      <c r="D247" s="190" t="s">
        <v>270</v>
      </c>
      <c r="E247" s="190" t="s">
        <v>271</v>
      </c>
      <c r="F247" s="190" t="s">
        <v>272</v>
      </c>
      <c r="G247" s="190" t="s">
        <v>273</v>
      </c>
      <c r="H247" s="190" t="s">
        <v>274</v>
      </c>
      <c r="I247" s="190" t="s">
        <v>271</v>
      </c>
      <c r="J247" s="190" t="s">
        <v>271</v>
      </c>
      <c r="K247" s="190" t="s">
        <v>275</v>
      </c>
      <c r="L247" s="190" t="s">
        <v>276</v>
      </c>
      <c r="M247" s="190" t="s">
        <v>277</v>
      </c>
      <c r="N247" s="190" t="s">
        <v>278</v>
      </c>
      <c r="O247" s="190" t="s">
        <v>59</v>
      </c>
      <c r="P247" s="190" t="s">
        <v>271</v>
      </c>
      <c r="Q247" s="190" t="s">
        <v>271</v>
      </c>
      <c r="R247" s="190" t="s">
        <v>279</v>
      </c>
      <c r="S247" s="191">
        <v>6392.1</v>
      </c>
    </row>
    <row r="248" spans="1:19" x14ac:dyDescent="0.25">
      <c r="A248" s="190" t="s">
        <v>2002</v>
      </c>
      <c r="B248" s="190" t="s">
        <v>2001</v>
      </c>
      <c r="C248" s="191">
        <v>15412.05</v>
      </c>
      <c r="D248" s="190" t="s">
        <v>270</v>
      </c>
      <c r="E248" s="190" t="s">
        <v>271</v>
      </c>
      <c r="F248" s="190" t="s">
        <v>272</v>
      </c>
      <c r="G248" s="190" t="s">
        <v>273</v>
      </c>
      <c r="H248" s="190" t="s">
        <v>274</v>
      </c>
      <c r="I248" s="190" t="s">
        <v>271</v>
      </c>
      <c r="J248" s="190" t="s">
        <v>271</v>
      </c>
      <c r="K248" s="190" t="s">
        <v>275</v>
      </c>
      <c r="L248" s="190" t="s">
        <v>276</v>
      </c>
      <c r="M248" s="190" t="s">
        <v>277</v>
      </c>
      <c r="N248" s="190" t="s">
        <v>278</v>
      </c>
      <c r="O248" s="190" t="s">
        <v>59</v>
      </c>
      <c r="P248" s="190" t="s">
        <v>271</v>
      </c>
      <c r="Q248" s="190" t="s">
        <v>271</v>
      </c>
      <c r="R248" s="190" t="s">
        <v>279</v>
      </c>
      <c r="S248" s="191">
        <v>13503.06</v>
      </c>
    </row>
    <row r="249" spans="1:19" x14ac:dyDescent="0.25">
      <c r="A249" s="190" t="s">
        <v>2003</v>
      </c>
      <c r="B249" s="190" t="s">
        <v>1988</v>
      </c>
      <c r="C249" s="191">
        <v>6968.27</v>
      </c>
      <c r="D249" s="190" t="s">
        <v>270</v>
      </c>
      <c r="E249" s="190" t="s">
        <v>271</v>
      </c>
      <c r="F249" s="190" t="s">
        <v>272</v>
      </c>
      <c r="G249" s="190" t="s">
        <v>273</v>
      </c>
      <c r="H249" s="190" t="s">
        <v>274</v>
      </c>
      <c r="I249" s="190" t="s">
        <v>271</v>
      </c>
      <c r="J249" s="190" t="s">
        <v>271</v>
      </c>
      <c r="K249" s="190" t="s">
        <v>275</v>
      </c>
      <c r="L249" s="190" t="s">
        <v>276</v>
      </c>
      <c r="M249" s="190" t="s">
        <v>277</v>
      </c>
      <c r="N249" s="190" t="s">
        <v>278</v>
      </c>
      <c r="O249" s="190" t="s">
        <v>59</v>
      </c>
      <c r="P249" s="190" t="s">
        <v>271</v>
      </c>
      <c r="Q249" s="190" t="s">
        <v>271</v>
      </c>
      <c r="R249" s="190" t="s">
        <v>279</v>
      </c>
      <c r="S249" s="191">
        <v>6636.45</v>
      </c>
    </row>
    <row r="250" spans="1:19" x14ac:dyDescent="0.25">
      <c r="A250" s="190" t="s">
        <v>2004</v>
      </c>
      <c r="B250" s="190" t="s">
        <v>1988</v>
      </c>
      <c r="C250" s="191">
        <v>13663.64</v>
      </c>
      <c r="D250" s="190" t="s">
        <v>270</v>
      </c>
      <c r="E250" s="190" t="s">
        <v>271</v>
      </c>
      <c r="F250" s="190" t="s">
        <v>272</v>
      </c>
      <c r="G250" s="190" t="s">
        <v>273</v>
      </c>
      <c r="H250" s="190" t="s">
        <v>274</v>
      </c>
      <c r="I250" s="190" t="s">
        <v>271</v>
      </c>
      <c r="J250" s="190" t="s">
        <v>271</v>
      </c>
      <c r="K250" s="190" t="s">
        <v>275</v>
      </c>
      <c r="L250" s="190" t="s">
        <v>276</v>
      </c>
      <c r="M250" s="190" t="s">
        <v>277</v>
      </c>
      <c r="N250" s="190" t="s">
        <v>278</v>
      </c>
      <c r="O250" s="190" t="s">
        <v>59</v>
      </c>
      <c r="P250" s="190" t="s">
        <v>271</v>
      </c>
      <c r="Q250" s="190" t="s">
        <v>271</v>
      </c>
      <c r="R250" s="190" t="s">
        <v>279</v>
      </c>
      <c r="S250" s="191">
        <v>12596.9</v>
      </c>
    </row>
    <row r="251" spans="1:19" x14ac:dyDescent="0.25">
      <c r="A251" s="190" t="s">
        <v>2005</v>
      </c>
      <c r="B251" s="190" t="s">
        <v>2006</v>
      </c>
      <c r="C251" s="191">
        <v>6874.6</v>
      </c>
      <c r="D251" s="190" t="s">
        <v>270</v>
      </c>
      <c r="E251" s="190" t="s">
        <v>271</v>
      </c>
      <c r="F251" s="190" t="s">
        <v>272</v>
      </c>
      <c r="G251" s="190" t="s">
        <v>273</v>
      </c>
      <c r="H251" s="190" t="s">
        <v>274</v>
      </c>
      <c r="I251" s="190" t="s">
        <v>271</v>
      </c>
      <c r="J251" s="190" t="s">
        <v>271</v>
      </c>
      <c r="K251" s="190" t="s">
        <v>275</v>
      </c>
      <c r="L251" s="190" t="s">
        <v>276</v>
      </c>
      <c r="M251" s="190" t="s">
        <v>277</v>
      </c>
      <c r="N251" s="190" t="s">
        <v>278</v>
      </c>
      <c r="O251" s="190" t="s">
        <v>59</v>
      </c>
      <c r="P251" s="190" t="s">
        <v>271</v>
      </c>
      <c r="Q251" s="190" t="s">
        <v>271</v>
      </c>
      <c r="R251" s="190" t="s">
        <v>279</v>
      </c>
      <c r="S251" s="191">
        <v>6547.24</v>
      </c>
    </row>
    <row r="252" spans="1:19" x14ac:dyDescent="0.25">
      <c r="A252" s="190" t="s">
        <v>2007</v>
      </c>
      <c r="B252" s="190" t="s">
        <v>2006</v>
      </c>
      <c r="C252" s="191">
        <v>12779.53</v>
      </c>
      <c r="D252" s="190" t="s">
        <v>270</v>
      </c>
      <c r="E252" s="190" t="s">
        <v>271</v>
      </c>
      <c r="F252" s="190" t="s">
        <v>272</v>
      </c>
      <c r="G252" s="190" t="s">
        <v>273</v>
      </c>
      <c r="H252" s="190" t="s">
        <v>274</v>
      </c>
      <c r="I252" s="190" t="s">
        <v>271</v>
      </c>
      <c r="J252" s="190" t="s">
        <v>271</v>
      </c>
      <c r="K252" s="190" t="s">
        <v>275</v>
      </c>
      <c r="L252" s="190" t="s">
        <v>276</v>
      </c>
      <c r="M252" s="190" t="s">
        <v>277</v>
      </c>
      <c r="N252" s="190" t="s">
        <v>278</v>
      </c>
      <c r="O252" s="190" t="s">
        <v>59</v>
      </c>
      <c r="P252" s="190" t="s">
        <v>271</v>
      </c>
      <c r="Q252" s="190" t="s">
        <v>271</v>
      </c>
      <c r="R252" s="190" t="s">
        <v>279</v>
      </c>
      <c r="S252" s="191">
        <v>12014.95</v>
      </c>
    </row>
    <row r="253" spans="1:19" x14ac:dyDescent="0.25">
      <c r="A253" s="190" t="s">
        <v>2008</v>
      </c>
      <c r="B253" s="190" t="s">
        <v>2009</v>
      </c>
      <c r="C253" s="191">
        <v>6548.8</v>
      </c>
      <c r="D253" s="190" t="s">
        <v>270</v>
      </c>
      <c r="E253" s="190" t="s">
        <v>271</v>
      </c>
      <c r="F253" s="190" t="s">
        <v>272</v>
      </c>
      <c r="G253" s="190" t="s">
        <v>273</v>
      </c>
      <c r="H253" s="190" t="s">
        <v>274</v>
      </c>
      <c r="I253" s="190" t="s">
        <v>271</v>
      </c>
      <c r="J253" s="190" t="s">
        <v>271</v>
      </c>
      <c r="K253" s="190" t="s">
        <v>275</v>
      </c>
      <c r="L253" s="190" t="s">
        <v>276</v>
      </c>
      <c r="M253" s="190" t="s">
        <v>277</v>
      </c>
      <c r="N253" s="190" t="s">
        <v>278</v>
      </c>
      <c r="O253" s="190" t="s">
        <v>59</v>
      </c>
      <c r="P253" s="190" t="s">
        <v>271</v>
      </c>
      <c r="Q253" s="190" t="s">
        <v>271</v>
      </c>
      <c r="R253" s="190" t="s">
        <v>279</v>
      </c>
      <c r="S253" s="191">
        <v>6236.95</v>
      </c>
    </row>
    <row r="254" spans="1:19" x14ac:dyDescent="0.25">
      <c r="A254" s="190" t="s">
        <v>2010</v>
      </c>
      <c r="B254" s="190" t="s">
        <v>2009</v>
      </c>
      <c r="C254" s="191">
        <v>12833.56</v>
      </c>
      <c r="D254" s="190" t="s">
        <v>270</v>
      </c>
      <c r="E254" s="190" t="s">
        <v>271</v>
      </c>
      <c r="F254" s="190" t="s">
        <v>272</v>
      </c>
      <c r="G254" s="190" t="s">
        <v>273</v>
      </c>
      <c r="H254" s="190" t="s">
        <v>274</v>
      </c>
      <c r="I254" s="190" t="s">
        <v>271</v>
      </c>
      <c r="J254" s="190" t="s">
        <v>271</v>
      </c>
      <c r="K254" s="190" t="s">
        <v>275</v>
      </c>
      <c r="L254" s="190" t="s">
        <v>276</v>
      </c>
      <c r="M254" s="190" t="s">
        <v>277</v>
      </c>
      <c r="N254" s="190" t="s">
        <v>278</v>
      </c>
      <c r="O254" s="190" t="s">
        <v>59</v>
      </c>
      <c r="P254" s="190" t="s">
        <v>271</v>
      </c>
      <c r="Q254" s="190" t="s">
        <v>271</v>
      </c>
      <c r="R254" s="190" t="s">
        <v>279</v>
      </c>
      <c r="S254" s="191">
        <v>11198.98</v>
      </c>
    </row>
    <row r="255" spans="1:19" x14ac:dyDescent="0.25">
      <c r="A255" s="190" t="s">
        <v>2011</v>
      </c>
      <c r="B255" s="190" t="s">
        <v>2012</v>
      </c>
      <c r="C255" s="191">
        <v>3287.37</v>
      </c>
      <c r="D255" s="190" t="s">
        <v>270</v>
      </c>
      <c r="E255" s="190" t="s">
        <v>271</v>
      </c>
      <c r="F255" s="190" t="s">
        <v>272</v>
      </c>
      <c r="G255" s="190" t="s">
        <v>273</v>
      </c>
      <c r="H255" s="190" t="s">
        <v>274</v>
      </c>
      <c r="I255" s="190" t="s">
        <v>271</v>
      </c>
      <c r="J255" s="190" t="s">
        <v>271</v>
      </c>
      <c r="K255" s="190" t="s">
        <v>275</v>
      </c>
      <c r="L255" s="190" t="s">
        <v>276</v>
      </c>
      <c r="M255" s="190" t="s">
        <v>277</v>
      </c>
      <c r="N255" s="190" t="s">
        <v>278</v>
      </c>
      <c r="O255" s="190" t="s">
        <v>59</v>
      </c>
      <c r="P255" s="190" t="s">
        <v>271</v>
      </c>
      <c r="Q255" s="190" t="s">
        <v>271</v>
      </c>
      <c r="R255" s="190" t="s">
        <v>279</v>
      </c>
      <c r="S255" s="191">
        <v>3130.83</v>
      </c>
    </row>
    <row r="256" spans="1:19" x14ac:dyDescent="0.25">
      <c r="A256" s="190" t="s">
        <v>2013</v>
      </c>
      <c r="B256" s="190" t="s">
        <v>2012</v>
      </c>
      <c r="C256" s="191">
        <v>12954.92</v>
      </c>
      <c r="D256" s="190" t="s">
        <v>270</v>
      </c>
      <c r="E256" s="190" t="s">
        <v>271</v>
      </c>
      <c r="F256" s="190" t="s">
        <v>272</v>
      </c>
      <c r="G256" s="190" t="s">
        <v>273</v>
      </c>
      <c r="H256" s="190" t="s">
        <v>274</v>
      </c>
      <c r="I256" s="190" t="s">
        <v>271</v>
      </c>
      <c r="J256" s="190" t="s">
        <v>271</v>
      </c>
      <c r="K256" s="190" t="s">
        <v>275</v>
      </c>
      <c r="L256" s="190" t="s">
        <v>276</v>
      </c>
      <c r="M256" s="190" t="s">
        <v>277</v>
      </c>
      <c r="N256" s="190" t="s">
        <v>278</v>
      </c>
      <c r="O256" s="190" t="s">
        <v>59</v>
      </c>
      <c r="P256" s="190" t="s">
        <v>271</v>
      </c>
      <c r="Q256" s="190" t="s">
        <v>271</v>
      </c>
      <c r="R256" s="190" t="s">
        <v>279</v>
      </c>
      <c r="S256" s="191">
        <v>11613.7</v>
      </c>
    </row>
    <row r="257" spans="1:19" x14ac:dyDescent="0.25">
      <c r="A257" s="190" t="s">
        <v>2014</v>
      </c>
      <c r="B257" s="190" t="s">
        <v>2015</v>
      </c>
      <c r="C257" s="191">
        <v>3124.47</v>
      </c>
      <c r="D257" s="190" t="s">
        <v>270</v>
      </c>
      <c r="E257" s="190" t="s">
        <v>271</v>
      </c>
      <c r="F257" s="190" t="s">
        <v>272</v>
      </c>
      <c r="G257" s="190" t="s">
        <v>273</v>
      </c>
      <c r="H257" s="190" t="s">
        <v>274</v>
      </c>
      <c r="I257" s="190" t="s">
        <v>271</v>
      </c>
      <c r="J257" s="190" t="s">
        <v>271</v>
      </c>
      <c r="K257" s="190" t="s">
        <v>275</v>
      </c>
      <c r="L257" s="190" t="s">
        <v>276</v>
      </c>
      <c r="M257" s="190" t="s">
        <v>277</v>
      </c>
      <c r="N257" s="190" t="s">
        <v>278</v>
      </c>
      <c r="O257" s="190" t="s">
        <v>59</v>
      </c>
      <c r="P257" s="190" t="s">
        <v>271</v>
      </c>
      <c r="Q257" s="190" t="s">
        <v>271</v>
      </c>
      <c r="R257" s="190" t="s">
        <v>279</v>
      </c>
      <c r="S257" s="191">
        <v>2975.69</v>
      </c>
    </row>
    <row r="258" spans="1:19" x14ac:dyDescent="0.25">
      <c r="A258" s="190" t="s">
        <v>2016</v>
      </c>
      <c r="B258" s="190" t="s">
        <v>2015</v>
      </c>
      <c r="C258" s="191">
        <v>14190.93</v>
      </c>
      <c r="D258" s="190" t="s">
        <v>270</v>
      </c>
      <c r="E258" s="190" t="s">
        <v>271</v>
      </c>
      <c r="F258" s="190" t="s">
        <v>272</v>
      </c>
      <c r="G258" s="190" t="s">
        <v>273</v>
      </c>
      <c r="H258" s="190" t="s">
        <v>274</v>
      </c>
      <c r="I258" s="190" t="s">
        <v>271</v>
      </c>
      <c r="J258" s="190" t="s">
        <v>271</v>
      </c>
      <c r="K258" s="190" t="s">
        <v>275</v>
      </c>
      <c r="L258" s="190" t="s">
        <v>276</v>
      </c>
      <c r="M258" s="190" t="s">
        <v>277</v>
      </c>
      <c r="N258" s="190" t="s">
        <v>278</v>
      </c>
      <c r="O258" s="190" t="s">
        <v>59</v>
      </c>
      <c r="P258" s="190" t="s">
        <v>271</v>
      </c>
      <c r="Q258" s="190" t="s">
        <v>271</v>
      </c>
      <c r="R258" s="190" t="s">
        <v>279</v>
      </c>
      <c r="S258" s="191">
        <v>12845.15</v>
      </c>
    </row>
    <row r="259" spans="1:19" x14ac:dyDescent="0.25">
      <c r="A259" s="190" t="s">
        <v>2017</v>
      </c>
      <c r="B259" s="190" t="s">
        <v>2018</v>
      </c>
      <c r="C259" s="191">
        <v>3287.37</v>
      </c>
      <c r="D259" s="190" t="s">
        <v>270</v>
      </c>
      <c r="E259" s="190" t="s">
        <v>271</v>
      </c>
      <c r="F259" s="190" t="s">
        <v>272</v>
      </c>
      <c r="G259" s="190" t="s">
        <v>273</v>
      </c>
      <c r="H259" s="190" t="s">
        <v>274</v>
      </c>
      <c r="I259" s="190" t="s">
        <v>271</v>
      </c>
      <c r="J259" s="190" t="s">
        <v>271</v>
      </c>
      <c r="K259" s="190" t="s">
        <v>275</v>
      </c>
      <c r="L259" s="190" t="s">
        <v>276</v>
      </c>
      <c r="M259" s="190" t="s">
        <v>277</v>
      </c>
      <c r="N259" s="190" t="s">
        <v>278</v>
      </c>
      <c r="O259" s="190" t="s">
        <v>59</v>
      </c>
      <c r="P259" s="190" t="s">
        <v>271</v>
      </c>
      <c r="Q259" s="190" t="s">
        <v>271</v>
      </c>
      <c r="R259" s="190" t="s">
        <v>279</v>
      </c>
      <c r="S259" s="191">
        <v>3130.83</v>
      </c>
    </row>
    <row r="260" spans="1:19" x14ac:dyDescent="0.25">
      <c r="A260" s="190" t="s">
        <v>2019</v>
      </c>
      <c r="B260" s="190" t="s">
        <v>2018</v>
      </c>
      <c r="C260" s="191">
        <v>13770.57</v>
      </c>
      <c r="D260" s="190" t="s">
        <v>270</v>
      </c>
      <c r="E260" s="190" t="s">
        <v>271</v>
      </c>
      <c r="F260" s="190" t="s">
        <v>272</v>
      </c>
      <c r="G260" s="190" t="s">
        <v>273</v>
      </c>
      <c r="H260" s="190" t="s">
        <v>274</v>
      </c>
      <c r="I260" s="190" t="s">
        <v>271</v>
      </c>
      <c r="J260" s="190" t="s">
        <v>271</v>
      </c>
      <c r="K260" s="190" t="s">
        <v>275</v>
      </c>
      <c r="L260" s="190" t="s">
        <v>276</v>
      </c>
      <c r="M260" s="190" t="s">
        <v>277</v>
      </c>
      <c r="N260" s="190" t="s">
        <v>278</v>
      </c>
      <c r="O260" s="190" t="s">
        <v>59</v>
      </c>
      <c r="P260" s="190" t="s">
        <v>271</v>
      </c>
      <c r="Q260" s="190" t="s">
        <v>271</v>
      </c>
      <c r="R260" s="190" t="s">
        <v>279</v>
      </c>
      <c r="S260" s="191">
        <v>12783.72</v>
      </c>
    </row>
    <row r="261" spans="1:19" x14ac:dyDescent="0.25">
      <c r="A261" s="190" t="s">
        <v>2020</v>
      </c>
      <c r="B261" s="190" t="s">
        <v>2021</v>
      </c>
      <c r="C261" s="191">
        <v>6548.8</v>
      </c>
      <c r="D261" s="190" t="s">
        <v>270</v>
      </c>
      <c r="E261" s="190" t="s">
        <v>271</v>
      </c>
      <c r="F261" s="190" t="s">
        <v>272</v>
      </c>
      <c r="G261" s="190" t="s">
        <v>273</v>
      </c>
      <c r="H261" s="190" t="s">
        <v>274</v>
      </c>
      <c r="I261" s="190" t="s">
        <v>271</v>
      </c>
      <c r="J261" s="190" t="s">
        <v>271</v>
      </c>
      <c r="K261" s="190" t="s">
        <v>275</v>
      </c>
      <c r="L261" s="190" t="s">
        <v>276</v>
      </c>
      <c r="M261" s="190" t="s">
        <v>277</v>
      </c>
      <c r="N261" s="190" t="s">
        <v>278</v>
      </c>
      <c r="O261" s="190" t="s">
        <v>59</v>
      </c>
      <c r="P261" s="190" t="s">
        <v>271</v>
      </c>
      <c r="Q261" s="190" t="s">
        <v>271</v>
      </c>
      <c r="R261" s="190" t="s">
        <v>279</v>
      </c>
      <c r="S261" s="191">
        <v>6236.95</v>
      </c>
    </row>
    <row r="262" spans="1:19" x14ac:dyDescent="0.25">
      <c r="A262" s="190" t="s">
        <v>2022</v>
      </c>
      <c r="B262" s="190" t="s">
        <v>2021</v>
      </c>
      <c r="C262" s="191">
        <v>14722.1</v>
      </c>
      <c r="D262" s="190" t="s">
        <v>270</v>
      </c>
      <c r="E262" s="190" t="s">
        <v>271</v>
      </c>
      <c r="F262" s="190" t="s">
        <v>272</v>
      </c>
      <c r="G262" s="190" t="s">
        <v>273</v>
      </c>
      <c r="H262" s="190" t="s">
        <v>274</v>
      </c>
      <c r="I262" s="190" t="s">
        <v>271</v>
      </c>
      <c r="J262" s="190" t="s">
        <v>271</v>
      </c>
      <c r="K262" s="190" t="s">
        <v>275</v>
      </c>
      <c r="L262" s="190" t="s">
        <v>276</v>
      </c>
      <c r="M262" s="190" t="s">
        <v>277</v>
      </c>
      <c r="N262" s="190" t="s">
        <v>278</v>
      </c>
      <c r="O262" s="190" t="s">
        <v>59</v>
      </c>
      <c r="P262" s="190" t="s">
        <v>271</v>
      </c>
      <c r="Q262" s="190" t="s">
        <v>271</v>
      </c>
      <c r="R262" s="190" t="s">
        <v>279</v>
      </c>
      <c r="S262" s="191">
        <v>12954.09</v>
      </c>
    </row>
    <row r="263" spans="1:19" x14ac:dyDescent="0.25">
      <c r="A263" s="190" t="s">
        <v>2023</v>
      </c>
      <c r="B263" s="190" t="s">
        <v>1988</v>
      </c>
      <c r="C263" s="191">
        <v>1825.72</v>
      </c>
      <c r="D263" s="190" t="s">
        <v>270</v>
      </c>
      <c r="E263" s="190" t="s">
        <v>271</v>
      </c>
      <c r="F263" s="190" t="s">
        <v>272</v>
      </c>
      <c r="G263" s="190" t="s">
        <v>2024</v>
      </c>
      <c r="H263" s="190" t="s">
        <v>274</v>
      </c>
      <c r="I263" s="190" t="s">
        <v>271</v>
      </c>
      <c r="J263" s="190" t="s">
        <v>271</v>
      </c>
      <c r="K263" s="190" t="s">
        <v>275</v>
      </c>
      <c r="L263" s="190" t="s">
        <v>276</v>
      </c>
      <c r="M263" s="190" t="s">
        <v>277</v>
      </c>
      <c r="N263" s="190" t="s">
        <v>278</v>
      </c>
      <c r="O263" s="190" t="s">
        <v>59</v>
      </c>
      <c r="P263" s="190" t="s">
        <v>271</v>
      </c>
      <c r="Q263" s="190" t="s">
        <v>271</v>
      </c>
      <c r="R263" s="190" t="s">
        <v>279</v>
      </c>
      <c r="S263" s="191">
        <v>1738.78</v>
      </c>
    </row>
    <row r="264" spans="1:19" x14ac:dyDescent="0.25">
      <c r="A264" s="190" t="s">
        <v>2025</v>
      </c>
      <c r="B264" s="190" t="s">
        <v>2026</v>
      </c>
      <c r="C264" s="191">
        <v>6716.59</v>
      </c>
      <c r="D264" s="190" t="s">
        <v>270</v>
      </c>
      <c r="E264" s="190" t="s">
        <v>271</v>
      </c>
      <c r="F264" s="190" t="s">
        <v>272</v>
      </c>
      <c r="G264" s="190" t="s">
        <v>273</v>
      </c>
      <c r="H264" s="190" t="s">
        <v>274</v>
      </c>
      <c r="I264" s="190" t="s">
        <v>271</v>
      </c>
      <c r="J264" s="190" t="s">
        <v>271</v>
      </c>
      <c r="K264" s="190" t="s">
        <v>275</v>
      </c>
      <c r="L264" s="190" t="s">
        <v>276</v>
      </c>
      <c r="M264" s="190" t="s">
        <v>277</v>
      </c>
      <c r="N264" s="190" t="s">
        <v>278</v>
      </c>
      <c r="O264" s="190" t="s">
        <v>59</v>
      </c>
      <c r="P264" s="190" t="s">
        <v>271</v>
      </c>
      <c r="Q264" s="190" t="s">
        <v>271</v>
      </c>
      <c r="R264" s="190" t="s">
        <v>279</v>
      </c>
      <c r="S264" s="191">
        <v>6396.75</v>
      </c>
    </row>
    <row r="265" spans="1:19" x14ac:dyDescent="0.25">
      <c r="A265" s="190" t="s">
        <v>2027</v>
      </c>
      <c r="B265" s="190" t="s">
        <v>2026</v>
      </c>
      <c r="C265" s="191">
        <v>15104.93</v>
      </c>
      <c r="D265" s="190" t="s">
        <v>270</v>
      </c>
      <c r="E265" s="190" t="s">
        <v>271</v>
      </c>
      <c r="F265" s="190" t="s">
        <v>272</v>
      </c>
      <c r="G265" s="190" t="s">
        <v>273</v>
      </c>
      <c r="H265" s="190" t="s">
        <v>274</v>
      </c>
      <c r="I265" s="190" t="s">
        <v>271</v>
      </c>
      <c r="J265" s="190" t="s">
        <v>271</v>
      </c>
      <c r="K265" s="190" t="s">
        <v>275</v>
      </c>
      <c r="L265" s="190" t="s">
        <v>276</v>
      </c>
      <c r="M265" s="190" t="s">
        <v>277</v>
      </c>
      <c r="N265" s="190" t="s">
        <v>278</v>
      </c>
      <c r="O265" s="190" t="s">
        <v>59</v>
      </c>
      <c r="P265" s="190" t="s">
        <v>271</v>
      </c>
      <c r="Q265" s="190" t="s">
        <v>271</v>
      </c>
      <c r="R265" s="190" t="s">
        <v>279</v>
      </c>
      <c r="S265" s="191">
        <v>13260.1</v>
      </c>
    </row>
    <row r="266" spans="1:19" x14ac:dyDescent="0.25">
      <c r="A266" s="190" t="s">
        <v>2028</v>
      </c>
      <c r="B266" s="190" t="s">
        <v>2029</v>
      </c>
      <c r="C266" s="191">
        <v>6337.28</v>
      </c>
      <c r="D266" s="190" t="s">
        <v>270</v>
      </c>
      <c r="E266" s="190" t="s">
        <v>271</v>
      </c>
      <c r="F266" s="190" t="s">
        <v>272</v>
      </c>
      <c r="G266" s="190" t="s">
        <v>273</v>
      </c>
      <c r="H266" s="190" t="s">
        <v>274</v>
      </c>
      <c r="I266" s="190" t="s">
        <v>271</v>
      </c>
      <c r="J266" s="190" t="s">
        <v>271</v>
      </c>
      <c r="K266" s="190" t="s">
        <v>275</v>
      </c>
      <c r="L266" s="190" t="s">
        <v>276</v>
      </c>
      <c r="M266" s="190" t="s">
        <v>277</v>
      </c>
      <c r="N266" s="190" t="s">
        <v>278</v>
      </c>
      <c r="O266" s="190" t="s">
        <v>59</v>
      </c>
      <c r="P266" s="190" t="s">
        <v>271</v>
      </c>
      <c r="Q266" s="190" t="s">
        <v>271</v>
      </c>
      <c r="R266" s="190" t="s">
        <v>279</v>
      </c>
      <c r="S266" s="191">
        <v>6035.5</v>
      </c>
    </row>
    <row r="267" spans="1:19" x14ac:dyDescent="0.25">
      <c r="A267" s="190" t="s">
        <v>2030</v>
      </c>
      <c r="B267" s="190" t="s">
        <v>2029</v>
      </c>
      <c r="C267" s="191">
        <v>15716.05</v>
      </c>
      <c r="D267" s="190" t="s">
        <v>270</v>
      </c>
      <c r="E267" s="190" t="s">
        <v>271</v>
      </c>
      <c r="F267" s="190" t="s">
        <v>272</v>
      </c>
      <c r="G267" s="190" t="s">
        <v>273</v>
      </c>
      <c r="H267" s="190" t="s">
        <v>274</v>
      </c>
      <c r="I267" s="190" t="s">
        <v>271</v>
      </c>
      <c r="J267" s="190" t="s">
        <v>271</v>
      </c>
      <c r="K267" s="190" t="s">
        <v>275</v>
      </c>
      <c r="L267" s="190" t="s">
        <v>276</v>
      </c>
      <c r="M267" s="190" t="s">
        <v>277</v>
      </c>
      <c r="N267" s="190" t="s">
        <v>278</v>
      </c>
      <c r="O267" s="190" t="s">
        <v>59</v>
      </c>
      <c r="P267" s="190" t="s">
        <v>271</v>
      </c>
      <c r="Q267" s="190" t="s">
        <v>271</v>
      </c>
      <c r="R267" s="190" t="s">
        <v>279</v>
      </c>
      <c r="S267" s="191">
        <v>12643.81</v>
      </c>
    </row>
    <row r="268" spans="1:19" x14ac:dyDescent="0.25">
      <c r="A268" s="190" t="s">
        <v>2031</v>
      </c>
      <c r="B268" s="190" t="s">
        <v>2032</v>
      </c>
      <c r="C268" s="191">
        <v>5341.7</v>
      </c>
      <c r="D268" s="190" t="s">
        <v>270</v>
      </c>
      <c r="E268" s="190" t="s">
        <v>271</v>
      </c>
      <c r="F268" s="190" t="s">
        <v>272</v>
      </c>
      <c r="G268" s="190" t="s">
        <v>273</v>
      </c>
      <c r="H268" s="190" t="s">
        <v>274</v>
      </c>
      <c r="I268" s="190" t="s">
        <v>271</v>
      </c>
      <c r="J268" s="190" t="s">
        <v>271</v>
      </c>
      <c r="K268" s="190" t="s">
        <v>275</v>
      </c>
      <c r="L268" s="190" t="s">
        <v>276</v>
      </c>
      <c r="M268" s="190" t="s">
        <v>277</v>
      </c>
      <c r="N268" s="190" t="s">
        <v>278</v>
      </c>
      <c r="O268" s="190" t="s">
        <v>59</v>
      </c>
      <c r="P268" s="190" t="s">
        <v>271</v>
      </c>
      <c r="Q268" s="190" t="s">
        <v>271</v>
      </c>
      <c r="R268" s="190" t="s">
        <v>279</v>
      </c>
      <c r="S268" s="191">
        <v>5087.33</v>
      </c>
    </row>
    <row r="269" spans="1:19" x14ac:dyDescent="0.25">
      <c r="A269" s="190" t="s">
        <v>2033</v>
      </c>
      <c r="B269" s="190" t="s">
        <v>2032</v>
      </c>
      <c r="C269" s="191">
        <v>17964.169999999998</v>
      </c>
      <c r="D269" s="190" t="s">
        <v>270</v>
      </c>
      <c r="E269" s="190" t="s">
        <v>271</v>
      </c>
      <c r="F269" s="190" t="s">
        <v>272</v>
      </c>
      <c r="G269" s="190" t="s">
        <v>273</v>
      </c>
      <c r="H269" s="190" t="s">
        <v>274</v>
      </c>
      <c r="I269" s="190" t="s">
        <v>271</v>
      </c>
      <c r="J269" s="190" t="s">
        <v>271</v>
      </c>
      <c r="K269" s="190" t="s">
        <v>275</v>
      </c>
      <c r="L269" s="190" t="s">
        <v>276</v>
      </c>
      <c r="M269" s="190" t="s">
        <v>277</v>
      </c>
      <c r="N269" s="190" t="s">
        <v>278</v>
      </c>
      <c r="O269" s="190" t="s">
        <v>59</v>
      </c>
      <c r="P269" s="190" t="s">
        <v>271</v>
      </c>
      <c r="Q269" s="190" t="s">
        <v>271</v>
      </c>
      <c r="R269" s="190" t="s">
        <v>279</v>
      </c>
      <c r="S269" s="191">
        <v>12321.27</v>
      </c>
    </row>
    <row r="270" spans="1:19" x14ac:dyDescent="0.25">
      <c r="A270" s="190" t="s">
        <v>2034</v>
      </c>
      <c r="B270" s="190" t="s">
        <v>2035</v>
      </c>
      <c r="C270" s="191">
        <v>3287.37</v>
      </c>
      <c r="D270" s="190" t="s">
        <v>270</v>
      </c>
      <c r="E270" s="190" t="s">
        <v>271</v>
      </c>
      <c r="F270" s="190" t="s">
        <v>272</v>
      </c>
      <c r="G270" s="190" t="s">
        <v>273</v>
      </c>
      <c r="H270" s="190" t="s">
        <v>274</v>
      </c>
      <c r="I270" s="190" t="s">
        <v>271</v>
      </c>
      <c r="J270" s="190" t="s">
        <v>271</v>
      </c>
      <c r="K270" s="190" t="s">
        <v>275</v>
      </c>
      <c r="L270" s="190" t="s">
        <v>276</v>
      </c>
      <c r="M270" s="190" t="s">
        <v>277</v>
      </c>
      <c r="N270" s="190" t="s">
        <v>278</v>
      </c>
      <c r="O270" s="190" t="s">
        <v>59</v>
      </c>
      <c r="P270" s="190" t="s">
        <v>271</v>
      </c>
      <c r="Q270" s="190" t="s">
        <v>271</v>
      </c>
      <c r="R270" s="190" t="s">
        <v>279</v>
      </c>
      <c r="S270" s="191">
        <v>3130.83</v>
      </c>
    </row>
    <row r="271" spans="1:19" x14ac:dyDescent="0.25">
      <c r="A271" s="190" t="s">
        <v>2036</v>
      </c>
      <c r="B271" s="190" t="s">
        <v>2035</v>
      </c>
      <c r="C271" s="191">
        <v>14852.97</v>
      </c>
      <c r="D271" s="190" t="s">
        <v>270</v>
      </c>
      <c r="E271" s="190" t="s">
        <v>271</v>
      </c>
      <c r="F271" s="190" t="s">
        <v>272</v>
      </c>
      <c r="G271" s="190" t="s">
        <v>273</v>
      </c>
      <c r="H271" s="190" t="s">
        <v>274</v>
      </c>
      <c r="I271" s="190" t="s">
        <v>271</v>
      </c>
      <c r="J271" s="190" t="s">
        <v>271</v>
      </c>
      <c r="K271" s="190" t="s">
        <v>275</v>
      </c>
      <c r="L271" s="190" t="s">
        <v>276</v>
      </c>
      <c r="M271" s="190" t="s">
        <v>277</v>
      </c>
      <c r="N271" s="190" t="s">
        <v>278</v>
      </c>
      <c r="O271" s="190" t="s">
        <v>59</v>
      </c>
      <c r="P271" s="190" t="s">
        <v>271</v>
      </c>
      <c r="Q271" s="190" t="s">
        <v>271</v>
      </c>
      <c r="R271" s="190" t="s">
        <v>279</v>
      </c>
      <c r="S271" s="191">
        <v>13167.85</v>
      </c>
    </row>
    <row r="272" spans="1:19" x14ac:dyDescent="0.25">
      <c r="A272" s="190" t="s">
        <v>2037</v>
      </c>
      <c r="B272" s="190" t="s">
        <v>2038</v>
      </c>
      <c r="C272" s="191">
        <v>2870.09</v>
      </c>
      <c r="D272" s="190" t="s">
        <v>270</v>
      </c>
      <c r="E272" s="190" t="s">
        <v>271</v>
      </c>
      <c r="F272" s="190" t="s">
        <v>272</v>
      </c>
      <c r="G272" s="190" t="s">
        <v>273</v>
      </c>
      <c r="H272" s="190" t="s">
        <v>274</v>
      </c>
      <c r="I272" s="190" t="s">
        <v>271</v>
      </c>
      <c r="J272" s="190" t="s">
        <v>271</v>
      </c>
      <c r="K272" s="190" t="s">
        <v>275</v>
      </c>
      <c r="L272" s="190" t="s">
        <v>276</v>
      </c>
      <c r="M272" s="190" t="s">
        <v>277</v>
      </c>
      <c r="N272" s="190" t="s">
        <v>278</v>
      </c>
      <c r="O272" s="190" t="s">
        <v>59</v>
      </c>
      <c r="P272" s="190" t="s">
        <v>271</v>
      </c>
      <c r="Q272" s="190" t="s">
        <v>271</v>
      </c>
      <c r="R272" s="190" t="s">
        <v>279</v>
      </c>
      <c r="S272" s="191">
        <v>2733.42</v>
      </c>
    </row>
    <row r="273" spans="1:19" x14ac:dyDescent="0.25">
      <c r="A273" s="190" t="s">
        <v>2039</v>
      </c>
      <c r="B273" s="190" t="s">
        <v>2038</v>
      </c>
      <c r="C273" s="191">
        <v>14679.03</v>
      </c>
      <c r="D273" s="190" t="s">
        <v>270</v>
      </c>
      <c r="E273" s="190" t="s">
        <v>271</v>
      </c>
      <c r="F273" s="190" t="s">
        <v>272</v>
      </c>
      <c r="G273" s="190" t="s">
        <v>273</v>
      </c>
      <c r="H273" s="190" t="s">
        <v>274</v>
      </c>
      <c r="I273" s="190" t="s">
        <v>271</v>
      </c>
      <c r="J273" s="190" t="s">
        <v>271</v>
      </c>
      <c r="K273" s="190" t="s">
        <v>275</v>
      </c>
      <c r="L273" s="190" t="s">
        <v>276</v>
      </c>
      <c r="M273" s="190" t="s">
        <v>277</v>
      </c>
      <c r="N273" s="190" t="s">
        <v>278</v>
      </c>
      <c r="O273" s="190" t="s">
        <v>59</v>
      </c>
      <c r="P273" s="190" t="s">
        <v>271</v>
      </c>
      <c r="Q273" s="190" t="s">
        <v>271</v>
      </c>
      <c r="R273" s="190" t="s">
        <v>279</v>
      </c>
      <c r="S273" s="191">
        <v>11453.52</v>
      </c>
    </row>
    <row r="274" spans="1:19" x14ac:dyDescent="0.25">
      <c r="A274" s="190" t="s">
        <v>2039</v>
      </c>
      <c r="B274" s="190" t="s">
        <v>2038</v>
      </c>
      <c r="C274" s="191">
        <v>14679.03</v>
      </c>
      <c r="D274" s="190" t="s">
        <v>270</v>
      </c>
      <c r="E274" s="190" t="s">
        <v>271</v>
      </c>
      <c r="F274" s="190" t="s">
        <v>272</v>
      </c>
      <c r="G274" s="190" t="s">
        <v>1962</v>
      </c>
      <c r="H274" s="190" t="s">
        <v>274</v>
      </c>
      <c r="I274" s="190" t="s">
        <v>271</v>
      </c>
      <c r="J274" s="190" t="s">
        <v>271</v>
      </c>
      <c r="K274" s="190" t="s">
        <v>275</v>
      </c>
      <c r="L274" s="190" t="s">
        <v>276</v>
      </c>
      <c r="M274" s="190" t="s">
        <v>277</v>
      </c>
      <c r="N274" s="190" t="s">
        <v>278</v>
      </c>
      <c r="O274" s="190" t="s">
        <v>59</v>
      </c>
      <c r="P274" s="190" t="s">
        <v>271</v>
      </c>
      <c r="Q274" s="190" t="s">
        <v>271</v>
      </c>
      <c r="R274" s="190" t="s">
        <v>279</v>
      </c>
      <c r="S274" s="191">
        <v>918.51</v>
      </c>
    </row>
    <row r="275" spans="1:19" x14ac:dyDescent="0.25">
      <c r="A275" s="190" t="s">
        <v>2040</v>
      </c>
      <c r="B275" s="190" t="s">
        <v>2041</v>
      </c>
      <c r="C275" s="191">
        <v>3121.78</v>
      </c>
      <c r="D275" s="190" t="s">
        <v>270</v>
      </c>
      <c r="E275" s="190" t="s">
        <v>271</v>
      </c>
      <c r="F275" s="190" t="s">
        <v>272</v>
      </c>
      <c r="G275" s="190" t="s">
        <v>273</v>
      </c>
      <c r="H275" s="190" t="s">
        <v>274</v>
      </c>
      <c r="I275" s="190" t="s">
        <v>271</v>
      </c>
      <c r="J275" s="190" t="s">
        <v>271</v>
      </c>
      <c r="K275" s="190" t="s">
        <v>275</v>
      </c>
      <c r="L275" s="190" t="s">
        <v>276</v>
      </c>
      <c r="M275" s="190" t="s">
        <v>277</v>
      </c>
      <c r="N275" s="190" t="s">
        <v>278</v>
      </c>
      <c r="O275" s="190" t="s">
        <v>59</v>
      </c>
      <c r="P275" s="190" t="s">
        <v>271</v>
      </c>
      <c r="Q275" s="190" t="s">
        <v>271</v>
      </c>
      <c r="R275" s="190" t="s">
        <v>279</v>
      </c>
      <c r="S275" s="191">
        <v>2973.12</v>
      </c>
    </row>
    <row r="276" spans="1:19" x14ac:dyDescent="0.25">
      <c r="A276" s="190" t="s">
        <v>2042</v>
      </c>
      <c r="B276" s="190" t="s">
        <v>2041</v>
      </c>
      <c r="C276" s="191">
        <v>15130.88</v>
      </c>
      <c r="D276" s="190" t="s">
        <v>270</v>
      </c>
      <c r="E276" s="190" t="s">
        <v>271</v>
      </c>
      <c r="F276" s="190" t="s">
        <v>272</v>
      </c>
      <c r="G276" s="190" t="s">
        <v>273</v>
      </c>
      <c r="H276" s="190" t="s">
        <v>274</v>
      </c>
      <c r="I276" s="190" t="s">
        <v>271</v>
      </c>
      <c r="J276" s="190" t="s">
        <v>271</v>
      </c>
      <c r="K276" s="190" t="s">
        <v>275</v>
      </c>
      <c r="L276" s="190" t="s">
        <v>276</v>
      </c>
      <c r="M276" s="190" t="s">
        <v>277</v>
      </c>
      <c r="N276" s="190" t="s">
        <v>278</v>
      </c>
      <c r="O276" s="190" t="s">
        <v>59</v>
      </c>
      <c r="P276" s="190" t="s">
        <v>271</v>
      </c>
      <c r="Q276" s="190" t="s">
        <v>271</v>
      </c>
      <c r="R276" s="190" t="s">
        <v>279</v>
      </c>
      <c r="S276" s="191">
        <v>10485.450000000001</v>
      </c>
    </row>
    <row r="277" spans="1:19" x14ac:dyDescent="0.25">
      <c r="A277" s="190" t="s">
        <v>2042</v>
      </c>
      <c r="B277" s="190" t="s">
        <v>2041</v>
      </c>
      <c r="C277" s="191">
        <v>15130.88</v>
      </c>
      <c r="D277" s="190" t="s">
        <v>270</v>
      </c>
      <c r="E277" s="190" t="s">
        <v>271</v>
      </c>
      <c r="F277" s="190" t="s">
        <v>272</v>
      </c>
      <c r="G277" s="190" t="s">
        <v>1962</v>
      </c>
      <c r="H277" s="190" t="s">
        <v>274</v>
      </c>
      <c r="I277" s="190" t="s">
        <v>271</v>
      </c>
      <c r="J277" s="190" t="s">
        <v>271</v>
      </c>
      <c r="K277" s="190" t="s">
        <v>275</v>
      </c>
      <c r="L277" s="190" t="s">
        <v>276</v>
      </c>
      <c r="M277" s="190" t="s">
        <v>277</v>
      </c>
      <c r="N277" s="190" t="s">
        <v>278</v>
      </c>
      <c r="O277" s="190" t="s">
        <v>59</v>
      </c>
      <c r="P277" s="190" t="s">
        <v>271</v>
      </c>
      <c r="Q277" s="190" t="s">
        <v>271</v>
      </c>
      <c r="R277" s="190" t="s">
        <v>279</v>
      </c>
      <c r="S277" s="191">
        <v>1837.02</v>
      </c>
    </row>
    <row r="278" spans="1:19" x14ac:dyDescent="0.25">
      <c r="A278" s="190" t="s">
        <v>2043</v>
      </c>
      <c r="B278" s="190" t="s">
        <v>2044</v>
      </c>
      <c r="C278" s="191">
        <v>5228.01</v>
      </c>
      <c r="D278" s="190" t="s">
        <v>270</v>
      </c>
      <c r="E278" s="190" t="s">
        <v>271</v>
      </c>
      <c r="F278" s="190" t="s">
        <v>272</v>
      </c>
      <c r="G278" s="190" t="s">
        <v>273</v>
      </c>
      <c r="H278" s="190" t="s">
        <v>274</v>
      </c>
      <c r="I278" s="190" t="s">
        <v>271</v>
      </c>
      <c r="J278" s="190" t="s">
        <v>271</v>
      </c>
      <c r="K278" s="190" t="s">
        <v>275</v>
      </c>
      <c r="L278" s="190" t="s">
        <v>276</v>
      </c>
      <c r="M278" s="190" t="s">
        <v>277</v>
      </c>
      <c r="N278" s="190" t="s">
        <v>278</v>
      </c>
      <c r="O278" s="190" t="s">
        <v>59</v>
      </c>
      <c r="P278" s="190" t="s">
        <v>271</v>
      </c>
      <c r="Q278" s="190" t="s">
        <v>271</v>
      </c>
      <c r="R278" s="190" t="s">
        <v>279</v>
      </c>
      <c r="S278" s="191">
        <v>4979.0600000000004</v>
      </c>
    </row>
    <row r="279" spans="1:19" x14ac:dyDescent="0.25">
      <c r="A279" s="190" t="s">
        <v>2045</v>
      </c>
      <c r="B279" s="190" t="s">
        <v>2044</v>
      </c>
      <c r="C279" s="191">
        <v>15175.38</v>
      </c>
      <c r="D279" s="190" t="s">
        <v>270</v>
      </c>
      <c r="E279" s="190" t="s">
        <v>271</v>
      </c>
      <c r="F279" s="190" t="s">
        <v>272</v>
      </c>
      <c r="G279" s="190" t="s">
        <v>273</v>
      </c>
      <c r="H279" s="190" t="s">
        <v>274</v>
      </c>
      <c r="I279" s="190" t="s">
        <v>271</v>
      </c>
      <c r="J279" s="190" t="s">
        <v>271</v>
      </c>
      <c r="K279" s="190" t="s">
        <v>275</v>
      </c>
      <c r="L279" s="190" t="s">
        <v>276</v>
      </c>
      <c r="M279" s="190" t="s">
        <v>277</v>
      </c>
      <c r="N279" s="190" t="s">
        <v>278</v>
      </c>
      <c r="O279" s="190" t="s">
        <v>59</v>
      </c>
      <c r="P279" s="190" t="s">
        <v>271</v>
      </c>
      <c r="Q279" s="190" t="s">
        <v>271</v>
      </c>
      <c r="R279" s="190" t="s">
        <v>279</v>
      </c>
      <c r="S279" s="191">
        <v>10033.43</v>
      </c>
    </row>
    <row r="280" spans="1:19" x14ac:dyDescent="0.25">
      <c r="A280" s="190" t="s">
        <v>2046</v>
      </c>
      <c r="B280" s="190" t="s">
        <v>2047</v>
      </c>
      <c r="C280" s="191">
        <v>6390.78</v>
      </c>
      <c r="D280" s="190" t="s">
        <v>270</v>
      </c>
      <c r="E280" s="190" t="s">
        <v>271</v>
      </c>
      <c r="F280" s="190" t="s">
        <v>272</v>
      </c>
      <c r="G280" s="190" t="s">
        <v>273</v>
      </c>
      <c r="H280" s="190" t="s">
        <v>274</v>
      </c>
      <c r="I280" s="190" t="s">
        <v>271</v>
      </c>
      <c r="J280" s="190" t="s">
        <v>271</v>
      </c>
      <c r="K280" s="190" t="s">
        <v>275</v>
      </c>
      <c r="L280" s="190" t="s">
        <v>276</v>
      </c>
      <c r="M280" s="190" t="s">
        <v>277</v>
      </c>
      <c r="N280" s="190" t="s">
        <v>278</v>
      </c>
      <c r="O280" s="190" t="s">
        <v>59</v>
      </c>
      <c r="P280" s="190" t="s">
        <v>271</v>
      </c>
      <c r="Q280" s="190" t="s">
        <v>271</v>
      </c>
      <c r="R280" s="190" t="s">
        <v>279</v>
      </c>
      <c r="S280" s="191">
        <v>6086.46</v>
      </c>
    </row>
    <row r="281" spans="1:19" x14ac:dyDescent="0.25">
      <c r="A281" s="190" t="s">
        <v>2048</v>
      </c>
      <c r="B281" s="190" t="s">
        <v>2047</v>
      </c>
      <c r="C281" s="191">
        <v>11668.13</v>
      </c>
      <c r="D281" s="190" t="s">
        <v>270</v>
      </c>
      <c r="E281" s="190" t="s">
        <v>271</v>
      </c>
      <c r="F281" s="190" t="s">
        <v>272</v>
      </c>
      <c r="G281" s="190" t="s">
        <v>273</v>
      </c>
      <c r="H281" s="190" t="s">
        <v>274</v>
      </c>
      <c r="I281" s="190" t="s">
        <v>271</v>
      </c>
      <c r="J281" s="190" t="s">
        <v>271</v>
      </c>
      <c r="K281" s="190" t="s">
        <v>275</v>
      </c>
      <c r="L281" s="190" t="s">
        <v>276</v>
      </c>
      <c r="M281" s="190" t="s">
        <v>277</v>
      </c>
      <c r="N281" s="190" t="s">
        <v>278</v>
      </c>
      <c r="O281" s="190" t="s">
        <v>59</v>
      </c>
      <c r="P281" s="190" t="s">
        <v>271</v>
      </c>
      <c r="Q281" s="190" t="s">
        <v>271</v>
      </c>
      <c r="R281" s="190" t="s">
        <v>279</v>
      </c>
      <c r="S281" s="191">
        <v>10103.73</v>
      </c>
    </row>
    <row r="282" spans="1:19" x14ac:dyDescent="0.25">
      <c r="A282" s="190" t="s">
        <v>2049</v>
      </c>
      <c r="B282" s="190" t="s">
        <v>2050</v>
      </c>
      <c r="C282" s="191">
        <v>6222.99</v>
      </c>
      <c r="D282" s="190" t="s">
        <v>270</v>
      </c>
      <c r="E282" s="190" t="s">
        <v>271</v>
      </c>
      <c r="F282" s="190" t="s">
        <v>272</v>
      </c>
      <c r="G282" s="190" t="s">
        <v>273</v>
      </c>
      <c r="H282" s="190" t="s">
        <v>274</v>
      </c>
      <c r="I282" s="190" t="s">
        <v>271</v>
      </c>
      <c r="J282" s="190" t="s">
        <v>271</v>
      </c>
      <c r="K282" s="190" t="s">
        <v>275</v>
      </c>
      <c r="L282" s="190" t="s">
        <v>276</v>
      </c>
      <c r="M282" s="190" t="s">
        <v>277</v>
      </c>
      <c r="N282" s="190" t="s">
        <v>278</v>
      </c>
      <c r="O282" s="190" t="s">
        <v>59</v>
      </c>
      <c r="P282" s="190" t="s">
        <v>271</v>
      </c>
      <c r="Q282" s="190" t="s">
        <v>271</v>
      </c>
      <c r="R282" s="190" t="s">
        <v>279</v>
      </c>
      <c r="S282" s="191">
        <v>5926.66</v>
      </c>
    </row>
    <row r="283" spans="1:19" x14ac:dyDescent="0.25">
      <c r="A283" s="190" t="s">
        <v>2051</v>
      </c>
      <c r="B283" s="190" t="s">
        <v>2050</v>
      </c>
      <c r="C283" s="191">
        <v>10422.6</v>
      </c>
      <c r="D283" s="190" t="s">
        <v>270</v>
      </c>
      <c r="E283" s="190" t="s">
        <v>271</v>
      </c>
      <c r="F283" s="190" t="s">
        <v>272</v>
      </c>
      <c r="G283" s="190" t="s">
        <v>273</v>
      </c>
      <c r="H283" s="190" t="s">
        <v>274</v>
      </c>
      <c r="I283" s="190" t="s">
        <v>271</v>
      </c>
      <c r="J283" s="190" t="s">
        <v>271</v>
      </c>
      <c r="K283" s="190" t="s">
        <v>275</v>
      </c>
      <c r="L283" s="190" t="s">
        <v>276</v>
      </c>
      <c r="M283" s="190" t="s">
        <v>277</v>
      </c>
      <c r="N283" s="190" t="s">
        <v>278</v>
      </c>
      <c r="O283" s="190" t="s">
        <v>59</v>
      </c>
      <c r="P283" s="190" t="s">
        <v>271</v>
      </c>
      <c r="Q283" s="190" t="s">
        <v>271</v>
      </c>
      <c r="R283" s="190" t="s">
        <v>279</v>
      </c>
      <c r="S283" s="191">
        <v>7661.2</v>
      </c>
    </row>
    <row r="284" spans="1:19" x14ac:dyDescent="0.25">
      <c r="A284" s="190" t="s">
        <v>2052</v>
      </c>
      <c r="B284" s="190" t="s">
        <v>2053</v>
      </c>
      <c r="C284" s="191">
        <v>6222.99</v>
      </c>
      <c r="D284" s="190" t="s">
        <v>270</v>
      </c>
      <c r="E284" s="190" t="s">
        <v>271</v>
      </c>
      <c r="F284" s="190" t="s">
        <v>272</v>
      </c>
      <c r="G284" s="190" t="s">
        <v>273</v>
      </c>
      <c r="H284" s="190" t="s">
        <v>274</v>
      </c>
      <c r="I284" s="190" t="s">
        <v>271</v>
      </c>
      <c r="J284" s="190" t="s">
        <v>271</v>
      </c>
      <c r="K284" s="190" t="s">
        <v>275</v>
      </c>
      <c r="L284" s="190" t="s">
        <v>276</v>
      </c>
      <c r="M284" s="190" t="s">
        <v>277</v>
      </c>
      <c r="N284" s="190" t="s">
        <v>278</v>
      </c>
      <c r="O284" s="190" t="s">
        <v>59</v>
      </c>
      <c r="P284" s="190" t="s">
        <v>271</v>
      </c>
      <c r="Q284" s="190" t="s">
        <v>271</v>
      </c>
      <c r="R284" s="190" t="s">
        <v>279</v>
      </c>
      <c r="S284" s="191">
        <v>5926.66</v>
      </c>
    </row>
    <row r="285" spans="1:19" x14ac:dyDescent="0.25">
      <c r="A285" s="190" t="s">
        <v>2054</v>
      </c>
      <c r="B285" s="190" t="s">
        <v>2053</v>
      </c>
      <c r="C285" s="191">
        <v>9612.7199999999993</v>
      </c>
      <c r="D285" s="190" t="s">
        <v>270</v>
      </c>
      <c r="E285" s="190" t="s">
        <v>271</v>
      </c>
      <c r="F285" s="190" t="s">
        <v>272</v>
      </c>
      <c r="G285" s="190" t="s">
        <v>273</v>
      </c>
      <c r="H285" s="190" t="s">
        <v>274</v>
      </c>
      <c r="I285" s="190" t="s">
        <v>271</v>
      </c>
      <c r="J285" s="190" t="s">
        <v>271</v>
      </c>
      <c r="K285" s="190" t="s">
        <v>275</v>
      </c>
      <c r="L285" s="190" t="s">
        <v>276</v>
      </c>
      <c r="M285" s="190" t="s">
        <v>277</v>
      </c>
      <c r="N285" s="190" t="s">
        <v>278</v>
      </c>
      <c r="O285" s="190" t="s">
        <v>59</v>
      </c>
      <c r="P285" s="190" t="s">
        <v>271</v>
      </c>
      <c r="Q285" s="190" t="s">
        <v>271</v>
      </c>
      <c r="R285" s="190" t="s">
        <v>279</v>
      </c>
      <c r="S285" s="191">
        <v>7757.06</v>
      </c>
    </row>
    <row r="286" spans="1:19" x14ac:dyDescent="0.25">
      <c r="A286" s="190" t="s">
        <v>2055</v>
      </c>
      <c r="B286" s="190" t="s">
        <v>2056</v>
      </c>
      <c r="C286" s="191">
        <v>2515.5</v>
      </c>
      <c r="D286" s="190" t="s">
        <v>270</v>
      </c>
      <c r="E286" s="190" t="s">
        <v>271</v>
      </c>
      <c r="F286" s="190" t="s">
        <v>272</v>
      </c>
      <c r="G286" s="190" t="s">
        <v>2057</v>
      </c>
      <c r="H286" s="190" t="s">
        <v>274</v>
      </c>
      <c r="I286" s="190" t="s">
        <v>271</v>
      </c>
      <c r="J286" s="190" t="s">
        <v>271</v>
      </c>
      <c r="K286" s="190" t="s">
        <v>275</v>
      </c>
      <c r="L286" s="190" t="s">
        <v>276</v>
      </c>
      <c r="M286" s="190" t="s">
        <v>277</v>
      </c>
      <c r="N286" s="190" t="s">
        <v>278</v>
      </c>
      <c r="O286" s="190" t="s">
        <v>59</v>
      </c>
      <c r="P286" s="190" t="s">
        <v>271</v>
      </c>
      <c r="Q286" s="190" t="s">
        <v>271</v>
      </c>
      <c r="R286" s="190" t="s">
        <v>279</v>
      </c>
      <c r="S286" s="191">
        <v>893.52</v>
      </c>
    </row>
    <row r="287" spans="1:19" x14ac:dyDescent="0.25">
      <c r="A287" s="190" t="s">
        <v>2055</v>
      </c>
      <c r="B287" s="190" t="s">
        <v>2056</v>
      </c>
      <c r="C287" s="191">
        <v>2515.5</v>
      </c>
      <c r="D287" s="190" t="s">
        <v>270</v>
      </c>
      <c r="E287" s="190" t="s">
        <v>271</v>
      </c>
      <c r="F287" s="190" t="s">
        <v>272</v>
      </c>
      <c r="G287" s="190" t="s">
        <v>2058</v>
      </c>
      <c r="H287" s="190" t="s">
        <v>274</v>
      </c>
      <c r="I287" s="190" t="s">
        <v>271</v>
      </c>
      <c r="J287" s="190" t="s">
        <v>271</v>
      </c>
      <c r="K287" s="190" t="s">
        <v>275</v>
      </c>
      <c r="L287" s="190" t="s">
        <v>276</v>
      </c>
      <c r="M287" s="190" t="s">
        <v>277</v>
      </c>
      <c r="N287" s="190" t="s">
        <v>278</v>
      </c>
      <c r="O287" s="190" t="s">
        <v>59</v>
      </c>
      <c r="P287" s="190" t="s">
        <v>271</v>
      </c>
      <c r="Q287" s="190" t="s">
        <v>271</v>
      </c>
      <c r="R287" s="190" t="s">
        <v>279</v>
      </c>
      <c r="S287" s="191">
        <v>331.56</v>
      </c>
    </row>
    <row r="288" spans="1:19" x14ac:dyDescent="0.25">
      <c r="A288" s="190" t="s">
        <v>2055</v>
      </c>
      <c r="B288" s="190" t="s">
        <v>2056</v>
      </c>
      <c r="C288" s="191">
        <v>2515.5</v>
      </c>
      <c r="D288" s="190" t="s">
        <v>270</v>
      </c>
      <c r="E288" s="190" t="s">
        <v>271</v>
      </c>
      <c r="F288" s="190" t="s">
        <v>272</v>
      </c>
      <c r="G288" s="190" t="s">
        <v>2059</v>
      </c>
      <c r="H288" s="190" t="s">
        <v>274</v>
      </c>
      <c r="I288" s="190" t="s">
        <v>271</v>
      </c>
      <c r="J288" s="190" t="s">
        <v>271</v>
      </c>
      <c r="K288" s="190" t="s">
        <v>275</v>
      </c>
      <c r="L288" s="190" t="s">
        <v>276</v>
      </c>
      <c r="M288" s="190" t="s">
        <v>277</v>
      </c>
      <c r="N288" s="190" t="s">
        <v>278</v>
      </c>
      <c r="O288" s="190" t="s">
        <v>59</v>
      </c>
      <c r="P288" s="190" t="s">
        <v>271</v>
      </c>
      <c r="Q288" s="190" t="s">
        <v>271</v>
      </c>
      <c r="R288" s="190" t="s">
        <v>279</v>
      </c>
      <c r="S288" s="191">
        <v>1170.6300000000001</v>
      </c>
    </row>
    <row r="289" spans="1:19" x14ac:dyDescent="0.25">
      <c r="A289" s="190" t="s">
        <v>2060</v>
      </c>
      <c r="B289" s="190" t="s">
        <v>2061</v>
      </c>
      <c r="C289" s="191">
        <v>3340.37</v>
      </c>
      <c r="D289" s="190" t="s">
        <v>270</v>
      </c>
      <c r="E289" s="190" t="s">
        <v>271</v>
      </c>
      <c r="F289" s="190" t="s">
        <v>272</v>
      </c>
      <c r="G289" s="190" t="s">
        <v>2062</v>
      </c>
      <c r="H289" s="190" t="s">
        <v>274</v>
      </c>
      <c r="I289" s="190" t="s">
        <v>271</v>
      </c>
      <c r="J289" s="190" t="s">
        <v>271</v>
      </c>
      <c r="K289" s="190" t="s">
        <v>275</v>
      </c>
      <c r="L289" s="190" t="s">
        <v>276</v>
      </c>
      <c r="M289" s="190" t="s">
        <v>277</v>
      </c>
      <c r="N289" s="190" t="s">
        <v>278</v>
      </c>
      <c r="O289" s="190" t="s">
        <v>59</v>
      </c>
      <c r="P289" s="190" t="s">
        <v>271</v>
      </c>
      <c r="Q289" s="190" t="s">
        <v>271</v>
      </c>
      <c r="R289" s="190" t="s">
        <v>279</v>
      </c>
      <c r="S289" s="191">
        <v>1439.06</v>
      </c>
    </row>
    <row r="290" spans="1:19" x14ac:dyDescent="0.25">
      <c r="A290" s="190" t="s">
        <v>2060</v>
      </c>
      <c r="B290" s="190" t="s">
        <v>2061</v>
      </c>
      <c r="C290" s="191">
        <v>3340.37</v>
      </c>
      <c r="D290" s="190" t="s">
        <v>270</v>
      </c>
      <c r="E290" s="190" t="s">
        <v>271</v>
      </c>
      <c r="F290" s="190" t="s">
        <v>272</v>
      </c>
      <c r="G290" s="190" t="s">
        <v>2063</v>
      </c>
      <c r="H290" s="190" t="s">
        <v>274</v>
      </c>
      <c r="I290" s="190" t="s">
        <v>271</v>
      </c>
      <c r="J290" s="190" t="s">
        <v>271</v>
      </c>
      <c r="K290" s="190" t="s">
        <v>275</v>
      </c>
      <c r="L290" s="190" t="s">
        <v>276</v>
      </c>
      <c r="M290" s="190" t="s">
        <v>277</v>
      </c>
      <c r="N290" s="190" t="s">
        <v>278</v>
      </c>
      <c r="O290" s="190" t="s">
        <v>59</v>
      </c>
      <c r="P290" s="190" t="s">
        <v>271</v>
      </c>
      <c r="Q290" s="190" t="s">
        <v>271</v>
      </c>
      <c r="R290" s="190" t="s">
        <v>279</v>
      </c>
      <c r="S290" s="191">
        <v>552.6</v>
      </c>
    </row>
    <row r="291" spans="1:19" x14ac:dyDescent="0.25">
      <c r="A291" s="190" t="s">
        <v>2060</v>
      </c>
      <c r="B291" s="190" t="s">
        <v>2061</v>
      </c>
      <c r="C291" s="191">
        <v>3340.37</v>
      </c>
      <c r="D291" s="190" t="s">
        <v>270</v>
      </c>
      <c r="E291" s="190" t="s">
        <v>271</v>
      </c>
      <c r="F291" s="190" t="s">
        <v>272</v>
      </c>
      <c r="G291" s="190" t="s">
        <v>2064</v>
      </c>
      <c r="H291" s="190" t="s">
        <v>274</v>
      </c>
      <c r="I291" s="190" t="s">
        <v>271</v>
      </c>
      <c r="J291" s="190" t="s">
        <v>271</v>
      </c>
      <c r="K291" s="190" t="s">
        <v>275</v>
      </c>
      <c r="L291" s="190" t="s">
        <v>276</v>
      </c>
      <c r="M291" s="190" t="s">
        <v>277</v>
      </c>
      <c r="N291" s="190" t="s">
        <v>278</v>
      </c>
      <c r="O291" s="190" t="s">
        <v>59</v>
      </c>
      <c r="P291" s="190" t="s">
        <v>271</v>
      </c>
      <c r="Q291" s="190" t="s">
        <v>271</v>
      </c>
      <c r="R291" s="190" t="s">
        <v>279</v>
      </c>
      <c r="S291" s="191">
        <v>276</v>
      </c>
    </row>
    <row r="292" spans="1:19" x14ac:dyDescent="0.25">
      <c r="A292" s="190" t="s">
        <v>2060</v>
      </c>
      <c r="B292" s="190" t="s">
        <v>2061</v>
      </c>
      <c r="C292" s="191">
        <v>3340.37</v>
      </c>
      <c r="D292" s="190" t="s">
        <v>270</v>
      </c>
      <c r="E292" s="190" t="s">
        <v>271</v>
      </c>
      <c r="F292" s="190" t="s">
        <v>272</v>
      </c>
      <c r="G292" s="190" t="s">
        <v>2065</v>
      </c>
      <c r="H292" s="190" t="s">
        <v>274</v>
      </c>
      <c r="I292" s="190" t="s">
        <v>271</v>
      </c>
      <c r="J292" s="190" t="s">
        <v>271</v>
      </c>
      <c r="K292" s="190" t="s">
        <v>275</v>
      </c>
      <c r="L292" s="190" t="s">
        <v>276</v>
      </c>
      <c r="M292" s="190" t="s">
        <v>277</v>
      </c>
      <c r="N292" s="190" t="s">
        <v>278</v>
      </c>
      <c r="O292" s="190" t="s">
        <v>59</v>
      </c>
      <c r="P292" s="190" t="s">
        <v>271</v>
      </c>
      <c r="Q292" s="190" t="s">
        <v>271</v>
      </c>
      <c r="R292" s="190" t="s">
        <v>279</v>
      </c>
      <c r="S292" s="191">
        <v>913.65</v>
      </c>
    </row>
    <row r="293" spans="1:19" x14ac:dyDescent="0.25">
      <c r="A293" s="190" t="s">
        <v>2066</v>
      </c>
      <c r="B293" s="190" t="s">
        <v>2067</v>
      </c>
      <c r="C293" s="191">
        <v>1006.74</v>
      </c>
      <c r="D293" s="190" t="s">
        <v>270</v>
      </c>
      <c r="E293" s="190" t="s">
        <v>271</v>
      </c>
      <c r="F293" s="190" t="s">
        <v>272</v>
      </c>
      <c r="G293" s="190" t="s">
        <v>273</v>
      </c>
      <c r="H293" s="190" t="s">
        <v>274</v>
      </c>
      <c r="I293" s="190" t="s">
        <v>271</v>
      </c>
      <c r="J293" s="190" t="s">
        <v>271</v>
      </c>
      <c r="K293" s="190" t="s">
        <v>275</v>
      </c>
      <c r="L293" s="190" t="s">
        <v>276</v>
      </c>
      <c r="M293" s="190" t="s">
        <v>277</v>
      </c>
      <c r="N293" s="190" t="s">
        <v>278</v>
      </c>
      <c r="O293" s="190" t="s">
        <v>59</v>
      </c>
      <c r="P293" s="190" t="s">
        <v>271</v>
      </c>
      <c r="Q293" s="190" t="s">
        <v>271</v>
      </c>
      <c r="R293" s="190" t="s">
        <v>279</v>
      </c>
      <c r="S293" s="191">
        <v>958.8</v>
      </c>
    </row>
    <row r="294" spans="1:19" x14ac:dyDescent="0.25">
      <c r="A294" s="190" t="s">
        <v>2068</v>
      </c>
      <c r="B294" s="190" t="s">
        <v>2067</v>
      </c>
      <c r="C294" s="191">
        <v>11915.64</v>
      </c>
      <c r="D294" s="190" t="s">
        <v>270</v>
      </c>
      <c r="E294" s="190" t="s">
        <v>271</v>
      </c>
      <c r="F294" s="190" t="s">
        <v>272</v>
      </c>
      <c r="G294" s="190" t="s">
        <v>273</v>
      </c>
      <c r="H294" s="190" t="s">
        <v>274</v>
      </c>
      <c r="I294" s="190" t="s">
        <v>271</v>
      </c>
      <c r="J294" s="190" t="s">
        <v>271</v>
      </c>
      <c r="K294" s="190" t="s">
        <v>275</v>
      </c>
      <c r="L294" s="190" t="s">
        <v>276</v>
      </c>
      <c r="M294" s="190" t="s">
        <v>277</v>
      </c>
      <c r="N294" s="190" t="s">
        <v>278</v>
      </c>
      <c r="O294" s="190" t="s">
        <v>59</v>
      </c>
      <c r="P294" s="190" t="s">
        <v>271</v>
      </c>
      <c r="Q294" s="190" t="s">
        <v>271</v>
      </c>
      <c r="R294" s="190" t="s">
        <v>279</v>
      </c>
      <c r="S294" s="191">
        <v>10080.41</v>
      </c>
    </row>
    <row r="295" spans="1:19" x14ac:dyDescent="0.25">
      <c r="A295" s="190" t="s">
        <v>2069</v>
      </c>
      <c r="B295" s="190" t="s">
        <v>2061</v>
      </c>
      <c r="C295" s="191">
        <v>1006.74</v>
      </c>
      <c r="D295" s="190" t="s">
        <v>270</v>
      </c>
      <c r="E295" s="190" t="s">
        <v>271</v>
      </c>
      <c r="F295" s="190" t="s">
        <v>272</v>
      </c>
      <c r="G295" s="190" t="s">
        <v>273</v>
      </c>
      <c r="H295" s="190" t="s">
        <v>274</v>
      </c>
      <c r="I295" s="190" t="s">
        <v>271</v>
      </c>
      <c r="J295" s="190" t="s">
        <v>271</v>
      </c>
      <c r="K295" s="190" t="s">
        <v>275</v>
      </c>
      <c r="L295" s="190" t="s">
        <v>276</v>
      </c>
      <c r="M295" s="190" t="s">
        <v>277</v>
      </c>
      <c r="N295" s="190" t="s">
        <v>278</v>
      </c>
      <c r="O295" s="190" t="s">
        <v>59</v>
      </c>
      <c r="P295" s="190" t="s">
        <v>271</v>
      </c>
      <c r="Q295" s="190" t="s">
        <v>271</v>
      </c>
      <c r="R295" s="190" t="s">
        <v>279</v>
      </c>
      <c r="S295" s="191">
        <v>958.8</v>
      </c>
    </row>
    <row r="296" spans="1:19" x14ac:dyDescent="0.25">
      <c r="A296" s="190" t="s">
        <v>2070</v>
      </c>
      <c r="B296" s="190" t="s">
        <v>2061</v>
      </c>
      <c r="C296" s="191">
        <v>9883.8799999999992</v>
      </c>
      <c r="D296" s="190" t="s">
        <v>270</v>
      </c>
      <c r="E296" s="190" t="s">
        <v>271</v>
      </c>
      <c r="F296" s="190" t="s">
        <v>272</v>
      </c>
      <c r="G296" s="190" t="s">
        <v>273</v>
      </c>
      <c r="H296" s="190" t="s">
        <v>274</v>
      </c>
      <c r="I296" s="190" t="s">
        <v>271</v>
      </c>
      <c r="J296" s="190" t="s">
        <v>271</v>
      </c>
      <c r="K296" s="190" t="s">
        <v>275</v>
      </c>
      <c r="L296" s="190" t="s">
        <v>276</v>
      </c>
      <c r="M296" s="190" t="s">
        <v>277</v>
      </c>
      <c r="N296" s="190" t="s">
        <v>278</v>
      </c>
      <c r="O296" s="190" t="s">
        <v>59</v>
      </c>
      <c r="P296" s="190" t="s">
        <v>271</v>
      </c>
      <c r="Q296" s="190" t="s">
        <v>271</v>
      </c>
      <c r="R296" s="190" t="s">
        <v>279</v>
      </c>
      <c r="S296" s="191">
        <v>8561.41</v>
      </c>
    </row>
    <row r="297" spans="1:19" x14ac:dyDescent="0.25">
      <c r="A297" s="190" t="s">
        <v>2071</v>
      </c>
      <c r="B297" s="190" t="s">
        <v>2072</v>
      </c>
      <c r="C297" s="191">
        <v>1746.79</v>
      </c>
      <c r="D297" s="190" t="s">
        <v>270</v>
      </c>
      <c r="E297" s="190" t="s">
        <v>271</v>
      </c>
      <c r="F297" s="190" t="s">
        <v>272</v>
      </c>
      <c r="G297" s="190" t="s">
        <v>2073</v>
      </c>
      <c r="H297" s="190" t="s">
        <v>274</v>
      </c>
      <c r="I297" s="190" t="s">
        <v>271</v>
      </c>
      <c r="J297" s="190" t="s">
        <v>271</v>
      </c>
      <c r="K297" s="190" t="s">
        <v>275</v>
      </c>
      <c r="L297" s="190" t="s">
        <v>276</v>
      </c>
      <c r="M297" s="190" t="s">
        <v>277</v>
      </c>
      <c r="N297" s="190" t="s">
        <v>278</v>
      </c>
      <c r="O297" s="190" t="s">
        <v>59</v>
      </c>
      <c r="P297" s="190" t="s">
        <v>271</v>
      </c>
      <c r="Q297" s="190" t="s">
        <v>271</v>
      </c>
      <c r="R297" s="190" t="s">
        <v>279</v>
      </c>
      <c r="S297" s="191">
        <v>1161.18</v>
      </c>
    </row>
    <row r="298" spans="1:19" x14ac:dyDescent="0.25">
      <c r="A298" s="190" t="s">
        <v>2071</v>
      </c>
      <c r="B298" s="190" t="s">
        <v>2072</v>
      </c>
      <c r="C298" s="191">
        <v>1746.79</v>
      </c>
      <c r="D298" s="190" t="s">
        <v>270</v>
      </c>
      <c r="E298" s="190" t="s">
        <v>271</v>
      </c>
      <c r="F298" s="190" t="s">
        <v>272</v>
      </c>
      <c r="G298" s="190" t="s">
        <v>2074</v>
      </c>
      <c r="H298" s="190" t="s">
        <v>274</v>
      </c>
      <c r="I298" s="190" t="s">
        <v>271</v>
      </c>
      <c r="J298" s="190" t="s">
        <v>271</v>
      </c>
      <c r="K298" s="190" t="s">
        <v>275</v>
      </c>
      <c r="L298" s="190" t="s">
        <v>276</v>
      </c>
      <c r="M298" s="190" t="s">
        <v>277</v>
      </c>
      <c r="N298" s="190" t="s">
        <v>278</v>
      </c>
      <c r="O298" s="190" t="s">
        <v>59</v>
      </c>
      <c r="P298" s="190" t="s">
        <v>271</v>
      </c>
      <c r="Q298" s="190" t="s">
        <v>271</v>
      </c>
      <c r="R298" s="190" t="s">
        <v>279</v>
      </c>
      <c r="S298" s="191">
        <v>221.04</v>
      </c>
    </row>
    <row r="299" spans="1:19" x14ac:dyDescent="0.25">
      <c r="A299" s="190" t="s">
        <v>2071</v>
      </c>
      <c r="B299" s="190" t="s">
        <v>2072</v>
      </c>
      <c r="C299" s="191">
        <v>1746.79</v>
      </c>
      <c r="D299" s="190" t="s">
        <v>270</v>
      </c>
      <c r="E299" s="190" t="s">
        <v>271</v>
      </c>
      <c r="F299" s="190" t="s">
        <v>272</v>
      </c>
      <c r="G299" s="190" t="s">
        <v>2075</v>
      </c>
      <c r="H299" s="190" t="s">
        <v>274</v>
      </c>
      <c r="I299" s="190" t="s">
        <v>271</v>
      </c>
      <c r="J299" s="190" t="s">
        <v>271</v>
      </c>
      <c r="K299" s="190" t="s">
        <v>275</v>
      </c>
      <c r="L299" s="190" t="s">
        <v>276</v>
      </c>
      <c r="M299" s="190" t="s">
        <v>277</v>
      </c>
      <c r="N299" s="190" t="s">
        <v>278</v>
      </c>
      <c r="O299" s="190" t="s">
        <v>59</v>
      </c>
      <c r="P299" s="190" t="s">
        <v>271</v>
      </c>
      <c r="Q299" s="190" t="s">
        <v>271</v>
      </c>
      <c r="R299" s="190" t="s">
        <v>279</v>
      </c>
      <c r="S299" s="191">
        <v>281.39</v>
      </c>
    </row>
    <row r="300" spans="1:19" x14ac:dyDescent="0.25">
      <c r="A300" s="190" t="s">
        <v>2076</v>
      </c>
      <c r="B300" s="190" t="s">
        <v>2056</v>
      </c>
      <c r="C300" s="191">
        <v>1006.74</v>
      </c>
      <c r="D300" s="190" t="s">
        <v>270</v>
      </c>
      <c r="E300" s="190" t="s">
        <v>271</v>
      </c>
      <c r="F300" s="190" t="s">
        <v>272</v>
      </c>
      <c r="G300" s="190" t="s">
        <v>273</v>
      </c>
      <c r="H300" s="190" t="s">
        <v>274</v>
      </c>
      <c r="I300" s="190" t="s">
        <v>271</v>
      </c>
      <c r="J300" s="190" t="s">
        <v>271</v>
      </c>
      <c r="K300" s="190" t="s">
        <v>275</v>
      </c>
      <c r="L300" s="190" t="s">
        <v>276</v>
      </c>
      <c r="M300" s="190" t="s">
        <v>277</v>
      </c>
      <c r="N300" s="190" t="s">
        <v>278</v>
      </c>
      <c r="O300" s="190" t="s">
        <v>59</v>
      </c>
      <c r="P300" s="190" t="s">
        <v>271</v>
      </c>
      <c r="Q300" s="190" t="s">
        <v>271</v>
      </c>
      <c r="R300" s="190" t="s">
        <v>279</v>
      </c>
      <c r="S300" s="191">
        <v>958.8</v>
      </c>
    </row>
    <row r="301" spans="1:19" x14ac:dyDescent="0.25">
      <c r="A301" s="190" t="s">
        <v>2077</v>
      </c>
      <c r="B301" s="190" t="s">
        <v>2056</v>
      </c>
      <c r="C301" s="191">
        <v>10272.76</v>
      </c>
      <c r="D301" s="190" t="s">
        <v>270</v>
      </c>
      <c r="E301" s="190" t="s">
        <v>271</v>
      </c>
      <c r="F301" s="190" t="s">
        <v>272</v>
      </c>
      <c r="G301" s="190" t="s">
        <v>273</v>
      </c>
      <c r="H301" s="190" t="s">
        <v>274</v>
      </c>
      <c r="I301" s="190" t="s">
        <v>271</v>
      </c>
      <c r="J301" s="190" t="s">
        <v>271</v>
      </c>
      <c r="K301" s="190" t="s">
        <v>275</v>
      </c>
      <c r="L301" s="190" t="s">
        <v>276</v>
      </c>
      <c r="M301" s="190" t="s">
        <v>277</v>
      </c>
      <c r="N301" s="190" t="s">
        <v>278</v>
      </c>
      <c r="O301" s="190" t="s">
        <v>59</v>
      </c>
      <c r="P301" s="190" t="s">
        <v>271</v>
      </c>
      <c r="Q301" s="190" t="s">
        <v>271</v>
      </c>
      <c r="R301" s="190" t="s">
        <v>279</v>
      </c>
      <c r="S301" s="191">
        <v>8271.09</v>
      </c>
    </row>
    <row r="302" spans="1:19" x14ac:dyDescent="0.25">
      <c r="A302" s="190" t="s">
        <v>2078</v>
      </c>
      <c r="B302" s="190" t="s">
        <v>2072</v>
      </c>
      <c r="C302" s="191">
        <v>6035.09</v>
      </c>
      <c r="D302" s="190" t="s">
        <v>270</v>
      </c>
      <c r="E302" s="190" t="s">
        <v>271</v>
      </c>
      <c r="F302" s="190" t="s">
        <v>272</v>
      </c>
      <c r="G302" s="190" t="s">
        <v>273</v>
      </c>
      <c r="H302" s="190" t="s">
        <v>274</v>
      </c>
      <c r="I302" s="190" t="s">
        <v>271</v>
      </c>
      <c r="J302" s="190" t="s">
        <v>271</v>
      </c>
      <c r="K302" s="190" t="s">
        <v>275</v>
      </c>
      <c r="L302" s="190" t="s">
        <v>276</v>
      </c>
      <c r="M302" s="190" t="s">
        <v>277</v>
      </c>
      <c r="N302" s="190" t="s">
        <v>278</v>
      </c>
      <c r="O302" s="190" t="s">
        <v>59</v>
      </c>
      <c r="P302" s="190" t="s">
        <v>271</v>
      </c>
      <c r="Q302" s="190" t="s">
        <v>271</v>
      </c>
      <c r="R302" s="190" t="s">
        <v>279</v>
      </c>
      <c r="S302" s="191">
        <v>5747.7</v>
      </c>
    </row>
    <row r="303" spans="1:19" x14ac:dyDescent="0.25">
      <c r="A303" s="190" t="s">
        <v>2079</v>
      </c>
      <c r="B303" s="190" t="s">
        <v>2072</v>
      </c>
      <c r="C303" s="191">
        <v>12019.43</v>
      </c>
      <c r="D303" s="190" t="s">
        <v>270</v>
      </c>
      <c r="E303" s="190" t="s">
        <v>271</v>
      </c>
      <c r="F303" s="190" t="s">
        <v>272</v>
      </c>
      <c r="G303" s="190" t="s">
        <v>273</v>
      </c>
      <c r="H303" s="190" t="s">
        <v>274</v>
      </c>
      <c r="I303" s="190" t="s">
        <v>271</v>
      </c>
      <c r="J303" s="190" t="s">
        <v>271</v>
      </c>
      <c r="K303" s="190" t="s">
        <v>275</v>
      </c>
      <c r="L303" s="190" t="s">
        <v>276</v>
      </c>
      <c r="M303" s="190" t="s">
        <v>277</v>
      </c>
      <c r="N303" s="190" t="s">
        <v>278</v>
      </c>
      <c r="O303" s="190" t="s">
        <v>59</v>
      </c>
      <c r="P303" s="190" t="s">
        <v>271</v>
      </c>
      <c r="Q303" s="190" t="s">
        <v>271</v>
      </c>
      <c r="R303" s="190" t="s">
        <v>279</v>
      </c>
      <c r="S303" s="191">
        <v>10070.5</v>
      </c>
    </row>
    <row r="304" spans="1:19" x14ac:dyDescent="0.25">
      <c r="A304" s="190" t="s">
        <v>2080</v>
      </c>
      <c r="B304" s="190" t="s">
        <v>2081</v>
      </c>
      <c r="C304" s="191">
        <v>6202.88</v>
      </c>
      <c r="D304" s="190" t="s">
        <v>270</v>
      </c>
      <c r="E304" s="190" t="s">
        <v>271</v>
      </c>
      <c r="F304" s="190" t="s">
        <v>272</v>
      </c>
      <c r="G304" s="190" t="s">
        <v>273</v>
      </c>
      <c r="H304" s="190" t="s">
        <v>274</v>
      </c>
      <c r="I304" s="190" t="s">
        <v>271</v>
      </c>
      <c r="J304" s="190" t="s">
        <v>271</v>
      </c>
      <c r="K304" s="190" t="s">
        <v>275</v>
      </c>
      <c r="L304" s="190" t="s">
        <v>276</v>
      </c>
      <c r="M304" s="190" t="s">
        <v>277</v>
      </c>
      <c r="N304" s="190" t="s">
        <v>278</v>
      </c>
      <c r="O304" s="190" t="s">
        <v>59</v>
      </c>
      <c r="P304" s="190" t="s">
        <v>271</v>
      </c>
      <c r="Q304" s="190" t="s">
        <v>271</v>
      </c>
      <c r="R304" s="190" t="s">
        <v>279</v>
      </c>
      <c r="S304" s="191">
        <v>5907.5</v>
      </c>
    </row>
    <row r="305" spans="1:19" x14ac:dyDescent="0.25">
      <c r="A305" s="190" t="s">
        <v>2082</v>
      </c>
      <c r="B305" s="190" t="s">
        <v>2081</v>
      </c>
      <c r="C305" s="191">
        <v>13952.7</v>
      </c>
      <c r="D305" s="190" t="s">
        <v>270</v>
      </c>
      <c r="E305" s="190" t="s">
        <v>271</v>
      </c>
      <c r="F305" s="190" t="s">
        <v>272</v>
      </c>
      <c r="G305" s="190" t="s">
        <v>273</v>
      </c>
      <c r="H305" s="190" t="s">
        <v>274</v>
      </c>
      <c r="I305" s="190" t="s">
        <v>271</v>
      </c>
      <c r="J305" s="190" t="s">
        <v>271</v>
      </c>
      <c r="K305" s="190" t="s">
        <v>275</v>
      </c>
      <c r="L305" s="190" t="s">
        <v>276</v>
      </c>
      <c r="M305" s="190" t="s">
        <v>277</v>
      </c>
      <c r="N305" s="190" t="s">
        <v>278</v>
      </c>
      <c r="O305" s="190" t="s">
        <v>59</v>
      </c>
      <c r="P305" s="190" t="s">
        <v>271</v>
      </c>
      <c r="Q305" s="190" t="s">
        <v>271</v>
      </c>
      <c r="R305" s="190" t="s">
        <v>279</v>
      </c>
      <c r="S305" s="191">
        <v>10725.98</v>
      </c>
    </row>
    <row r="306" spans="1:19" x14ac:dyDescent="0.25">
      <c r="A306" s="190" t="s">
        <v>2083</v>
      </c>
      <c r="B306" s="190" t="s">
        <v>2084</v>
      </c>
      <c r="C306" s="191">
        <v>6286.23</v>
      </c>
      <c r="D306" s="190" t="s">
        <v>270</v>
      </c>
      <c r="E306" s="190" t="s">
        <v>271</v>
      </c>
      <c r="F306" s="190" t="s">
        <v>272</v>
      </c>
      <c r="G306" s="190" t="s">
        <v>273</v>
      </c>
      <c r="H306" s="190" t="s">
        <v>274</v>
      </c>
      <c r="I306" s="190" t="s">
        <v>271</v>
      </c>
      <c r="J306" s="190" t="s">
        <v>271</v>
      </c>
      <c r="K306" s="190" t="s">
        <v>275</v>
      </c>
      <c r="L306" s="190" t="s">
        <v>276</v>
      </c>
      <c r="M306" s="190" t="s">
        <v>277</v>
      </c>
      <c r="N306" s="190" t="s">
        <v>278</v>
      </c>
      <c r="O306" s="190" t="s">
        <v>59</v>
      </c>
      <c r="P306" s="190" t="s">
        <v>271</v>
      </c>
      <c r="Q306" s="190" t="s">
        <v>271</v>
      </c>
      <c r="R306" s="190" t="s">
        <v>279</v>
      </c>
      <c r="S306" s="191">
        <v>5986.89</v>
      </c>
    </row>
    <row r="307" spans="1:19" x14ac:dyDescent="0.25">
      <c r="A307" s="190" t="s">
        <v>2085</v>
      </c>
      <c r="B307" s="190" t="s">
        <v>2084</v>
      </c>
      <c r="C307" s="191">
        <v>13726.72</v>
      </c>
      <c r="D307" s="190" t="s">
        <v>270</v>
      </c>
      <c r="E307" s="190" t="s">
        <v>271</v>
      </c>
      <c r="F307" s="190" t="s">
        <v>272</v>
      </c>
      <c r="G307" s="190" t="s">
        <v>273</v>
      </c>
      <c r="H307" s="190" t="s">
        <v>274</v>
      </c>
      <c r="I307" s="190" t="s">
        <v>271</v>
      </c>
      <c r="J307" s="190" t="s">
        <v>271</v>
      </c>
      <c r="K307" s="190" t="s">
        <v>275</v>
      </c>
      <c r="L307" s="190" t="s">
        <v>276</v>
      </c>
      <c r="M307" s="190" t="s">
        <v>277</v>
      </c>
      <c r="N307" s="190" t="s">
        <v>278</v>
      </c>
      <c r="O307" s="190" t="s">
        <v>59</v>
      </c>
      <c r="P307" s="190" t="s">
        <v>271</v>
      </c>
      <c r="Q307" s="190" t="s">
        <v>271</v>
      </c>
      <c r="R307" s="190" t="s">
        <v>279</v>
      </c>
      <c r="S307" s="191">
        <v>11286.42</v>
      </c>
    </row>
    <row r="308" spans="1:19" x14ac:dyDescent="0.25">
      <c r="A308" s="190" t="s">
        <v>2086</v>
      </c>
      <c r="B308" s="190" t="s">
        <v>2072</v>
      </c>
      <c r="C308" s="191">
        <v>31647</v>
      </c>
      <c r="D308" s="190" t="s">
        <v>270</v>
      </c>
      <c r="E308" s="190" t="s">
        <v>271</v>
      </c>
      <c r="F308" s="190" t="s">
        <v>272</v>
      </c>
      <c r="G308" s="190" t="s">
        <v>298</v>
      </c>
      <c r="H308" s="190" t="s">
        <v>274</v>
      </c>
      <c r="I308" s="190" t="s">
        <v>271</v>
      </c>
      <c r="J308" s="190" t="s">
        <v>271</v>
      </c>
      <c r="K308" s="190" t="s">
        <v>275</v>
      </c>
      <c r="L308" s="190" t="s">
        <v>276</v>
      </c>
      <c r="M308" s="190" t="s">
        <v>277</v>
      </c>
      <c r="N308" s="190" t="s">
        <v>278</v>
      </c>
      <c r="O308" s="190" t="s">
        <v>59</v>
      </c>
      <c r="P308" s="190" t="s">
        <v>271</v>
      </c>
      <c r="Q308" s="190" t="s">
        <v>271</v>
      </c>
      <c r="R308" s="190" t="s">
        <v>279</v>
      </c>
      <c r="S308" s="191">
        <v>1940</v>
      </c>
    </row>
    <row r="309" spans="1:19" x14ac:dyDescent="0.25">
      <c r="A309" s="190" t="s">
        <v>2086</v>
      </c>
      <c r="B309" s="190" t="s">
        <v>2072</v>
      </c>
      <c r="C309" s="191">
        <v>31647</v>
      </c>
      <c r="D309" s="190" t="s">
        <v>270</v>
      </c>
      <c r="E309" s="190" t="s">
        <v>271</v>
      </c>
      <c r="F309" s="190" t="s">
        <v>272</v>
      </c>
      <c r="G309" s="190" t="s">
        <v>299</v>
      </c>
      <c r="H309" s="190" t="s">
        <v>274</v>
      </c>
      <c r="I309" s="190" t="s">
        <v>271</v>
      </c>
      <c r="J309" s="190" t="s">
        <v>271</v>
      </c>
      <c r="K309" s="190" t="s">
        <v>275</v>
      </c>
      <c r="L309" s="190" t="s">
        <v>276</v>
      </c>
      <c r="M309" s="190" t="s">
        <v>277</v>
      </c>
      <c r="N309" s="190" t="s">
        <v>278</v>
      </c>
      <c r="O309" s="190" t="s">
        <v>59</v>
      </c>
      <c r="P309" s="190" t="s">
        <v>271</v>
      </c>
      <c r="Q309" s="190" t="s">
        <v>271</v>
      </c>
      <c r="R309" s="190" t="s">
        <v>279</v>
      </c>
      <c r="S309" s="191">
        <v>7000</v>
      </c>
    </row>
    <row r="310" spans="1:19" x14ac:dyDescent="0.25">
      <c r="A310" s="190" t="s">
        <v>2086</v>
      </c>
      <c r="B310" s="190" t="s">
        <v>2072</v>
      </c>
      <c r="C310" s="191">
        <v>31647</v>
      </c>
      <c r="D310" s="190" t="s">
        <v>270</v>
      </c>
      <c r="E310" s="190" t="s">
        <v>271</v>
      </c>
      <c r="F310" s="190" t="s">
        <v>272</v>
      </c>
      <c r="G310" s="190" t="s">
        <v>947</v>
      </c>
      <c r="H310" s="190" t="s">
        <v>274</v>
      </c>
      <c r="I310" s="190" t="s">
        <v>271</v>
      </c>
      <c r="J310" s="190" t="s">
        <v>271</v>
      </c>
      <c r="K310" s="190" t="s">
        <v>275</v>
      </c>
      <c r="L310" s="190" t="s">
        <v>276</v>
      </c>
      <c r="M310" s="190" t="s">
        <v>277</v>
      </c>
      <c r="N310" s="190" t="s">
        <v>278</v>
      </c>
      <c r="O310" s="190" t="s">
        <v>59</v>
      </c>
      <c r="P310" s="190" t="s">
        <v>271</v>
      </c>
      <c r="Q310" s="190" t="s">
        <v>271</v>
      </c>
      <c r="R310" s="190" t="s">
        <v>279</v>
      </c>
      <c r="S310" s="191">
        <v>19400</v>
      </c>
    </row>
    <row r="311" spans="1:19" x14ac:dyDescent="0.25">
      <c r="A311" s="190" t="s">
        <v>2086</v>
      </c>
      <c r="B311" s="190" t="s">
        <v>2072</v>
      </c>
      <c r="C311" s="191">
        <v>31647</v>
      </c>
      <c r="D311" s="190" t="s">
        <v>270</v>
      </c>
      <c r="E311" s="190" t="s">
        <v>271</v>
      </c>
      <c r="F311" s="190" t="s">
        <v>272</v>
      </c>
      <c r="G311" s="190" t="s">
        <v>301</v>
      </c>
      <c r="H311" s="190" t="s">
        <v>274</v>
      </c>
      <c r="I311" s="190" t="s">
        <v>271</v>
      </c>
      <c r="J311" s="190" t="s">
        <v>271</v>
      </c>
      <c r="K311" s="190" t="s">
        <v>275</v>
      </c>
      <c r="L311" s="190" t="s">
        <v>276</v>
      </c>
      <c r="M311" s="190" t="s">
        <v>277</v>
      </c>
      <c r="N311" s="190" t="s">
        <v>278</v>
      </c>
      <c r="O311" s="190" t="s">
        <v>59</v>
      </c>
      <c r="P311" s="190" t="s">
        <v>271</v>
      </c>
      <c r="Q311" s="190" t="s">
        <v>271</v>
      </c>
      <c r="R311" s="190" t="s">
        <v>279</v>
      </c>
      <c r="S311" s="191">
        <v>1800</v>
      </c>
    </row>
    <row r="312" spans="1:19" x14ac:dyDescent="0.25">
      <c r="A312" s="190" t="s">
        <v>2087</v>
      </c>
      <c r="B312" s="190" t="s">
        <v>2088</v>
      </c>
      <c r="C312" s="191">
        <v>4542.62</v>
      </c>
      <c r="D312" s="190" t="s">
        <v>270</v>
      </c>
      <c r="E312" s="190" t="s">
        <v>271</v>
      </c>
      <c r="F312" s="190" t="s">
        <v>272</v>
      </c>
      <c r="G312" s="190" t="s">
        <v>273</v>
      </c>
      <c r="H312" s="190" t="s">
        <v>274</v>
      </c>
      <c r="I312" s="190" t="s">
        <v>271</v>
      </c>
      <c r="J312" s="190" t="s">
        <v>271</v>
      </c>
      <c r="K312" s="190" t="s">
        <v>275</v>
      </c>
      <c r="L312" s="190" t="s">
        <v>276</v>
      </c>
      <c r="M312" s="190" t="s">
        <v>277</v>
      </c>
      <c r="N312" s="190" t="s">
        <v>278</v>
      </c>
      <c r="O312" s="190" t="s">
        <v>59</v>
      </c>
      <c r="P312" s="190" t="s">
        <v>271</v>
      </c>
      <c r="Q312" s="190" t="s">
        <v>271</v>
      </c>
      <c r="R312" s="190" t="s">
        <v>279</v>
      </c>
      <c r="S312" s="191">
        <v>4326.3</v>
      </c>
    </row>
    <row r="313" spans="1:19" x14ac:dyDescent="0.25">
      <c r="A313" s="190" t="s">
        <v>2089</v>
      </c>
      <c r="B313" s="190" t="s">
        <v>2088</v>
      </c>
      <c r="C313" s="191">
        <v>14347.99</v>
      </c>
      <c r="D313" s="190" t="s">
        <v>270</v>
      </c>
      <c r="E313" s="190" t="s">
        <v>271</v>
      </c>
      <c r="F313" s="190" t="s">
        <v>272</v>
      </c>
      <c r="G313" s="190" t="s">
        <v>273</v>
      </c>
      <c r="H313" s="190" t="s">
        <v>274</v>
      </c>
      <c r="I313" s="190" t="s">
        <v>271</v>
      </c>
      <c r="J313" s="190" t="s">
        <v>271</v>
      </c>
      <c r="K313" s="190" t="s">
        <v>275</v>
      </c>
      <c r="L313" s="190" t="s">
        <v>276</v>
      </c>
      <c r="M313" s="190" t="s">
        <v>277</v>
      </c>
      <c r="N313" s="190" t="s">
        <v>278</v>
      </c>
      <c r="O313" s="190" t="s">
        <v>59</v>
      </c>
      <c r="P313" s="190" t="s">
        <v>271</v>
      </c>
      <c r="Q313" s="190" t="s">
        <v>271</v>
      </c>
      <c r="R313" s="190" t="s">
        <v>279</v>
      </c>
      <c r="S313" s="191">
        <v>10337.18</v>
      </c>
    </row>
    <row r="314" spans="1:19" x14ac:dyDescent="0.25">
      <c r="A314" s="190" t="s">
        <v>2090</v>
      </c>
      <c r="B314" s="190" t="s">
        <v>2091</v>
      </c>
      <c r="C314" s="191">
        <v>1006.74</v>
      </c>
      <c r="D314" s="190" t="s">
        <v>270</v>
      </c>
      <c r="E314" s="190" t="s">
        <v>271</v>
      </c>
      <c r="F314" s="190" t="s">
        <v>272</v>
      </c>
      <c r="G314" s="190" t="s">
        <v>273</v>
      </c>
      <c r="H314" s="190" t="s">
        <v>274</v>
      </c>
      <c r="I314" s="190" t="s">
        <v>271</v>
      </c>
      <c r="J314" s="190" t="s">
        <v>271</v>
      </c>
      <c r="K314" s="190" t="s">
        <v>275</v>
      </c>
      <c r="L314" s="190" t="s">
        <v>276</v>
      </c>
      <c r="M314" s="190" t="s">
        <v>277</v>
      </c>
      <c r="N314" s="190" t="s">
        <v>278</v>
      </c>
      <c r="O314" s="190" t="s">
        <v>59</v>
      </c>
      <c r="P314" s="190" t="s">
        <v>271</v>
      </c>
      <c r="Q314" s="190" t="s">
        <v>271</v>
      </c>
      <c r="R314" s="190" t="s">
        <v>279</v>
      </c>
      <c r="S314" s="191">
        <v>958.8</v>
      </c>
    </row>
    <row r="315" spans="1:19" x14ac:dyDescent="0.25">
      <c r="A315" s="190" t="s">
        <v>2092</v>
      </c>
      <c r="B315" s="190" t="s">
        <v>2091</v>
      </c>
      <c r="C315" s="191">
        <v>13306.42</v>
      </c>
      <c r="D315" s="190" t="s">
        <v>270</v>
      </c>
      <c r="E315" s="190" t="s">
        <v>271</v>
      </c>
      <c r="F315" s="190" t="s">
        <v>272</v>
      </c>
      <c r="G315" s="190" t="s">
        <v>273</v>
      </c>
      <c r="H315" s="190" t="s">
        <v>274</v>
      </c>
      <c r="I315" s="190" t="s">
        <v>271</v>
      </c>
      <c r="J315" s="190" t="s">
        <v>271</v>
      </c>
      <c r="K315" s="190" t="s">
        <v>275</v>
      </c>
      <c r="L315" s="190" t="s">
        <v>276</v>
      </c>
      <c r="M315" s="190" t="s">
        <v>277</v>
      </c>
      <c r="N315" s="190" t="s">
        <v>278</v>
      </c>
      <c r="O315" s="190" t="s">
        <v>59</v>
      </c>
      <c r="P315" s="190" t="s">
        <v>271</v>
      </c>
      <c r="Q315" s="190" t="s">
        <v>271</v>
      </c>
      <c r="R315" s="190" t="s">
        <v>279</v>
      </c>
      <c r="S315" s="191">
        <v>10945.73</v>
      </c>
    </row>
    <row r="316" spans="1:19" x14ac:dyDescent="0.25">
      <c r="A316" s="190" t="s">
        <v>2093</v>
      </c>
      <c r="B316" s="190" t="s">
        <v>2094</v>
      </c>
      <c r="C316" s="191">
        <v>1006.74</v>
      </c>
      <c r="D316" s="190" t="s">
        <v>270</v>
      </c>
      <c r="E316" s="190" t="s">
        <v>271</v>
      </c>
      <c r="F316" s="190" t="s">
        <v>272</v>
      </c>
      <c r="G316" s="190" t="s">
        <v>273</v>
      </c>
      <c r="H316" s="190" t="s">
        <v>274</v>
      </c>
      <c r="I316" s="190" t="s">
        <v>271</v>
      </c>
      <c r="J316" s="190" t="s">
        <v>271</v>
      </c>
      <c r="K316" s="190" t="s">
        <v>275</v>
      </c>
      <c r="L316" s="190" t="s">
        <v>276</v>
      </c>
      <c r="M316" s="190" t="s">
        <v>277</v>
      </c>
      <c r="N316" s="190" t="s">
        <v>278</v>
      </c>
      <c r="O316" s="190" t="s">
        <v>59</v>
      </c>
      <c r="P316" s="190" t="s">
        <v>271</v>
      </c>
      <c r="Q316" s="190" t="s">
        <v>271</v>
      </c>
      <c r="R316" s="190" t="s">
        <v>279</v>
      </c>
      <c r="S316" s="191">
        <v>958.8</v>
      </c>
    </row>
    <row r="317" spans="1:19" x14ac:dyDescent="0.25">
      <c r="A317" s="190" t="s">
        <v>2095</v>
      </c>
      <c r="B317" s="190" t="s">
        <v>2094</v>
      </c>
      <c r="C317" s="191">
        <v>13458.42</v>
      </c>
      <c r="D317" s="190" t="s">
        <v>270</v>
      </c>
      <c r="E317" s="190" t="s">
        <v>271</v>
      </c>
      <c r="F317" s="190" t="s">
        <v>272</v>
      </c>
      <c r="G317" s="190" t="s">
        <v>273</v>
      </c>
      <c r="H317" s="190" t="s">
        <v>274</v>
      </c>
      <c r="I317" s="190" t="s">
        <v>271</v>
      </c>
      <c r="J317" s="190" t="s">
        <v>271</v>
      </c>
      <c r="K317" s="190" t="s">
        <v>275</v>
      </c>
      <c r="L317" s="190" t="s">
        <v>276</v>
      </c>
      <c r="M317" s="190" t="s">
        <v>277</v>
      </c>
      <c r="N317" s="190" t="s">
        <v>278</v>
      </c>
      <c r="O317" s="190" t="s">
        <v>59</v>
      </c>
      <c r="P317" s="190" t="s">
        <v>271</v>
      </c>
      <c r="Q317" s="190" t="s">
        <v>271</v>
      </c>
      <c r="R317" s="190" t="s">
        <v>279</v>
      </c>
      <c r="S317" s="191">
        <v>10603.18</v>
      </c>
    </row>
    <row r="318" spans="1:19" x14ac:dyDescent="0.25">
      <c r="A318" s="190" t="s">
        <v>2096</v>
      </c>
      <c r="B318" s="190" t="s">
        <v>2097</v>
      </c>
      <c r="C318" s="191">
        <v>1006.74</v>
      </c>
      <c r="D318" s="190" t="s">
        <v>270</v>
      </c>
      <c r="E318" s="190" t="s">
        <v>271</v>
      </c>
      <c r="F318" s="190" t="s">
        <v>272</v>
      </c>
      <c r="G318" s="190" t="s">
        <v>273</v>
      </c>
      <c r="H318" s="190" t="s">
        <v>274</v>
      </c>
      <c r="I318" s="190" t="s">
        <v>271</v>
      </c>
      <c r="J318" s="190" t="s">
        <v>271</v>
      </c>
      <c r="K318" s="190" t="s">
        <v>275</v>
      </c>
      <c r="L318" s="190" t="s">
        <v>276</v>
      </c>
      <c r="M318" s="190" t="s">
        <v>277</v>
      </c>
      <c r="N318" s="190" t="s">
        <v>278</v>
      </c>
      <c r="O318" s="190" t="s">
        <v>59</v>
      </c>
      <c r="P318" s="190" t="s">
        <v>271</v>
      </c>
      <c r="Q318" s="190" t="s">
        <v>271</v>
      </c>
      <c r="R318" s="190" t="s">
        <v>279</v>
      </c>
      <c r="S318" s="191">
        <v>958.8</v>
      </c>
    </row>
    <row r="319" spans="1:19" x14ac:dyDescent="0.25">
      <c r="A319" s="190" t="s">
        <v>2098</v>
      </c>
      <c r="B319" s="190" t="s">
        <v>2097</v>
      </c>
      <c r="C319" s="191">
        <v>14445.31</v>
      </c>
      <c r="D319" s="190" t="s">
        <v>270</v>
      </c>
      <c r="E319" s="190" t="s">
        <v>271</v>
      </c>
      <c r="F319" s="190" t="s">
        <v>272</v>
      </c>
      <c r="G319" s="190" t="s">
        <v>273</v>
      </c>
      <c r="H319" s="190" t="s">
        <v>274</v>
      </c>
      <c r="I319" s="190" t="s">
        <v>271</v>
      </c>
      <c r="J319" s="190" t="s">
        <v>271</v>
      </c>
      <c r="K319" s="190" t="s">
        <v>275</v>
      </c>
      <c r="L319" s="190" t="s">
        <v>276</v>
      </c>
      <c r="M319" s="190" t="s">
        <v>277</v>
      </c>
      <c r="N319" s="190" t="s">
        <v>278</v>
      </c>
      <c r="O319" s="190" t="s">
        <v>59</v>
      </c>
      <c r="P319" s="190" t="s">
        <v>271</v>
      </c>
      <c r="Q319" s="190" t="s">
        <v>271</v>
      </c>
      <c r="R319" s="190" t="s">
        <v>279</v>
      </c>
      <c r="S319" s="191">
        <v>12585.53</v>
      </c>
    </row>
    <row r="320" spans="1:19" x14ac:dyDescent="0.25">
      <c r="A320" s="190" t="s">
        <v>2099</v>
      </c>
      <c r="B320" s="190" t="s">
        <v>2100</v>
      </c>
      <c r="C320" s="191">
        <v>5197.92</v>
      </c>
      <c r="D320" s="190" t="s">
        <v>270</v>
      </c>
      <c r="E320" s="190" t="s">
        <v>271</v>
      </c>
      <c r="F320" s="190" t="s">
        <v>272</v>
      </c>
      <c r="G320" s="190" t="s">
        <v>273</v>
      </c>
      <c r="H320" s="190" t="s">
        <v>274</v>
      </c>
      <c r="I320" s="190" t="s">
        <v>271</v>
      </c>
      <c r="J320" s="190" t="s">
        <v>271</v>
      </c>
      <c r="K320" s="190" t="s">
        <v>275</v>
      </c>
      <c r="L320" s="190" t="s">
        <v>276</v>
      </c>
      <c r="M320" s="190" t="s">
        <v>277</v>
      </c>
      <c r="N320" s="190" t="s">
        <v>278</v>
      </c>
      <c r="O320" s="190" t="s">
        <v>59</v>
      </c>
      <c r="P320" s="190" t="s">
        <v>271</v>
      </c>
      <c r="Q320" s="190" t="s">
        <v>271</v>
      </c>
      <c r="R320" s="190" t="s">
        <v>279</v>
      </c>
      <c r="S320" s="191">
        <v>4950.3999999999996</v>
      </c>
    </row>
    <row r="321" spans="1:19" x14ac:dyDescent="0.25">
      <c r="A321" s="190" t="s">
        <v>2101</v>
      </c>
      <c r="B321" s="190" t="s">
        <v>2100</v>
      </c>
      <c r="C321" s="191">
        <v>13672.98</v>
      </c>
      <c r="D321" s="190" t="s">
        <v>270</v>
      </c>
      <c r="E321" s="190" t="s">
        <v>271</v>
      </c>
      <c r="F321" s="190" t="s">
        <v>272</v>
      </c>
      <c r="G321" s="190" t="s">
        <v>273</v>
      </c>
      <c r="H321" s="190" t="s">
        <v>274</v>
      </c>
      <c r="I321" s="190" t="s">
        <v>271</v>
      </c>
      <c r="J321" s="190" t="s">
        <v>271</v>
      </c>
      <c r="K321" s="190" t="s">
        <v>275</v>
      </c>
      <c r="L321" s="190" t="s">
        <v>276</v>
      </c>
      <c r="M321" s="190" t="s">
        <v>277</v>
      </c>
      <c r="N321" s="190" t="s">
        <v>278</v>
      </c>
      <c r="O321" s="190" t="s">
        <v>59</v>
      </c>
      <c r="P321" s="190" t="s">
        <v>271</v>
      </c>
      <c r="Q321" s="190" t="s">
        <v>271</v>
      </c>
      <c r="R321" s="190" t="s">
        <v>279</v>
      </c>
      <c r="S321" s="191">
        <v>9820.26</v>
      </c>
    </row>
    <row r="322" spans="1:19" x14ac:dyDescent="0.25">
      <c r="A322" s="190" t="s">
        <v>2102</v>
      </c>
      <c r="B322" s="190" t="s">
        <v>2103</v>
      </c>
      <c r="C322" s="191">
        <v>6202.88</v>
      </c>
      <c r="D322" s="190" t="s">
        <v>270</v>
      </c>
      <c r="E322" s="190" t="s">
        <v>271</v>
      </c>
      <c r="F322" s="190" t="s">
        <v>272</v>
      </c>
      <c r="G322" s="190" t="s">
        <v>273</v>
      </c>
      <c r="H322" s="190" t="s">
        <v>274</v>
      </c>
      <c r="I322" s="190" t="s">
        <v>271</v>
      </c>
      <c r="J322" s="190" t="s">
        <v>271</v>
      </c>
      <c r="K322" s="190" t="s">
        <v>275</v>
      </c>
      <c r="L322" s="190" t="s">
        <v>276</v>
      </c>
      <c r="M322" s="190" t="s">
        <v>277</v>
      </c>
      <c r="N322" s="190" t="s">
        <v>278</v>
      </c>
      <c r="O322" s="190" t="s">
        <v>59</v>
      </c>
      <c r="P322" s="190" t="s">
        <v>271</v>
      </c>
      <c r="Q322" s="190" t="s">
        <v>271</v>
      </c>
      <c r="R322" s="190" t="s">
        <v>279</v>
      </c>
      <c r="S322" s="191">
        <v>5907.5</v>
      </c>
    </row>
    <row r="323" spans="1:19" x14ac:dyDescent="0.25">
      <c r="A323" s="190" t="s">
        <v>2104</v>
      </c>
      <c r="B323" s="190" t="s">
        <v>2103</v>
      </c>
      <c r="C323" s="191">
        <v>12170.74</v>
      </c>
      <c r="D323" s="190" t="s">
        <v>270</v>
      </c>
      <c r="E323" s="190" t="s">
        <v>271</v>
      </c>
      <c r="F323" s="190" t="s">
        <v>272</v>
      </c>
      <c r="G323" s="190" t="s">
        <v>273</v>
      </c>
      <c r="H323" s="190" t="s">
        <v>274</v>
      </c>
      <c r="I323" s="190" t="s">
        <v>271</v>
      </c>
      <c r="J323" s="190" t="s">
        <v>271</v>
      </c>
      <c r="K323" s="190" t="s">
        <v>275</v>
      </c>
      <c r="L323" s="190" t="s">
        <v>276</v>
      </c>
      <c r="M323" s="190" t="s">
        <v>277</v>
      </c>
      <c r="N323" s="190" t="s">
        <v>278</v>
      </c>
      <c r="O323" s="190" t="s">
        <v>59</v>
      </c>
      <c r="P323" s="190" t="s">
        <v>271</v>
      </c>
      <c r="Q323" s="190" t="s">
        <v>271</v>
      </c>
      <c r="R323" s="190" t="s">
        <v>279</v>
      </c>
      <c r="S323" s="191">
        <v>11163.19</v>
      </c>
    </row>
    <row r="324" spans="1:19" x14ac:dyDescent="0.25">
      <c r="A324" s="190" t="s">
        <v>2105</v>
      </c>
      <c r="B324" s="190" t="s">
        <v>2106</v>
      </c>
      <c r="C324" s="191">
        <v>5621.01</v>
      </c>
      <c r="D324" s="190" t="s">
        <v>270</v>
      </c>
      <c r="E324" s="190" t="s">
        <v>271</v>
      </c>
      <c r="F324" s="190" t="s">
        <v>272</v>
      </c>
      <c r="G324" s="190" t="s">
        <v>273</v>
      </c>
      <c r="H324" s="190" t="s">
        <v>274</v>
      </c>
      <c r="I324" s="190" t="s">
        <v>271</v>
      </c>
      <c r="J324" s="190" t="s">
        <v>271</v>
      </c>
      <c r="K324" s="190" t="s">
        <v>275</v>
      </c>
      <c r="L324" s="190" t="s">
        <v>276</v>
      </c>
      <c r="M324" s="190" t="s">
        <v>277</v>
      </c>
      <c r="N324" s="190" t="s">
        <v>278</v>
      </c>
      <c r="O324" s="190" t="s">
        <v>59</v>
      </c>
      <c r="P324" s="190" t="s">
        <v>271</v>
      </c>
      <c r="Q324" s="190" t="s">
        <v>271</v>
      </c>
      <c r="R324" s="190" t="s">
        <v>279</v>
      </c>
      <c r="S324" s="191">
        <v>5353.34</v>
      </c>
    </row>
    <row r="325" spans="1:19" x14ac:dyDescent="0.25">
      <c r="A325" s="190" t="s">
        <v>2107</v>
      </c>
      <c r="B325" s="190" t="s">
        <v>2106</v>
      </c>
      <c r="C325" s="191">
        <v>12562.76</v>
      </c>
      <c r="D325" s="190" t="s">
        <v>270</v>
      </c>
      <c r="E325" s="190" t="s">
        <v>271</v>
      </c>
      <c r="F325" s="190" t="s">
        <v>272</v>
      </c>
      <c r="G325" s="190" t="s">
        <v>273</v>
      </c>
      <c r="H325" s="190" t="s">
        <v>274</v>
      </c>
      <c r="I325" s="190" t="s">
        <v>271</v>
      </c>
      <c r="J325" s="190" t="s">
        <v>271</v>
      </c>
      <c r="K325" s="190" t="s">
        <v>275</v>
      </c>
      <c r="L325" s="190" t="s">
        <v>276</v>
      </c>
      <c r="M325" s="190" t="s">
        <v>277</v>
      </c>
      <c r="N325" s="190" t="s">
        <v>278</v>
      </c>
      <c r="O325" s="190" t="s">
        <v>59</v>
      </c>
      <c r="P325" s="190" t="s">
        <v>271</v>
      </c>
      <c r="Q325" s="190" t="s">
        <v>271</v>
      </c>
      <c r="R325" s="190" t="s">
        <v>279</v>
      </c>
      <c r="S325" s="191">
        <v>10956.28</v>
      </c>
    </row>
    <row r="326" spans="1:19" x14ac:dyDescent="0.25">
      <c r="A326" s="190" t="s">
        <v>2108</v>
      </c>
      <c r="B326" s="190" t="s">
        <v>2109</v>
      </c>
      <c r="C326" s="191">
        <v>31647</v>
      </c>
      <c r="D326" s="190" t="s">
        <v>270</v>
      </c>
      <c r="E326" s="190" t="s">
        <v>271</v>
      </c>
      <c r="F326" s="190" t="s">
        <v>272</v>
      </c>
      <c r="G326" s="190" t="s">
        <v>298</v>
      </c>
      <c r="H326" s="190" t="s">
        <v>274</v>
      </c>
      <c r="I326" s="190" t="s">
        <v>271</v>
      </c>
      <c r="J326" s="190" t="s">
        <v>271</v>
      </c>
      <c r="K326" s="190" t="s">
        <v>275</v>
      </c>
      <c r="L326" s="190" t="s">
        <v>276</v>
      </c>
      <c r="M326" s="190" t="s">
        <v>277</v>
      </c>
      <c r="N326" s="190" t="s">
        <v>278</v>
      </c>
      <c r="O326" s="190" t="s">
        <v>59</v>
      </c>
      <c r="P326" s="190" t="s">
        <v>271</v>
      </c>
      <c r="Q326" s="190" t="s">
        <v>271</v>
      </c>
      <c r="R326" s="190" t="s">
        <v>279</v>
      </c>
      <c r="S326" s="191">
        <v>1940</v>
      </c>
    </row>
    <row r="327" spans="1:19" x14ac:dyDescent="0.25">
      <c r="A327" s="190" t="s">
        <v>2108</v>
      </c>
      <c r="B327" s="190" t="s">
        <v>2109</v>
      </c>
      <c r="C327" s="191">
        <v>31647</v>
      </c>
      <c r="D327" s="190" t="s">
        <v>270</v>
      </c>
      <c r="E327" s="190" t="s">
        <v>271</v>
      </c>
      <c r="F327" s="190" t="s">
        <v>272</v>
      </c>
      <c r="G327" s="190" t="s">
        <v>299</v>
      </c>
      <c r="H327" s="190" t="s">
        <v>274</v>
      </c>
      <c r="I327" s="190" t="s">
        <v>271</v>
      </c>
      <c r="J327" s="190" t="s">
        <v>271</v>
      </c>
      <c r="K327" s="190" t="s">
        <v>275</v>
      </c>
      <c r="L327" s="190" t="s">
        <v>276</v>
      </c>
      <c r="M327" s="190" t="s">
        <v>277</v>
      </c>
      <c r="N327" s="190" t="s">
        <v>278</v>
      </c>
      <c r="O327" s="190" t="s">
        <v>59</v>
      </c>
      <c r="P327" s="190" t="s">
        <v>271</v>
      </c>
      <c r="Q327" s="190" t="s">
        <v>271</v>
      </c>
      <c r="R327" s="190" t="s">
        <v>279</v>
      </c>
      <c r="S327" s="191">
        <v>7000</v>
      </c>
    </row>
    <row r="328" spans="1:19" x14ac:dyDescent="0.25">
      <c r="A328" s="190" t="s">
        <v>2108</v>
      </c>
      <c r="B328" s="190" t="s">
        <v>2109</v>
      </c>
      <c r="C328" s="191">
        <v>31647</v>
      </c>
      <c r="D328" s="190" t="s">
        <v>270</v>
      </c>
      <c r="E328" s="190" t="s">
        <v>271</v>
      </c>
      <c r="F328" s="190" t="s">
        <v>272</v>
      </c>
      <c r="G328" s="190" t="s">
        <v>947</v>
      </c>
      <c r="H328" s="190" t="s">
        <v>274</v>
      </c>
      <c r="I328" s="190" t="s">
        <v>271</v>
      </c>
      <c r="J328" s="190" t="s">
        <v>271</v>
      </c>
      <c r="K328" s="190" t="s">
        <v>275</v>
      </c>
      <c r="L328" s="190" t="s">
        <v>276</v>
      </c>
      <c r="M328" s="190" t="s">
        <v>277</v>
      </c>
      <c r="N328" s="190" t="s">
        <v>278</v>
      </c>
      <c r="O328" s="190" t="s">
        <v>59</v>
      </c>
      <c r="P328" s="190" t="s">
        <v>271</v>
      </c>
      <c r="Q328" s="190" t="s">
        <v>271</v>
      </c>
      <c r="R328" s="190" t="s">
        <v>279</v>
      </c>
      <c r="S328" s="191">
        <v>19400</v>
      </c>
    </row>
    <row r="329" spans="1:19" x14ac:dyDescent="0.25">
      <c r="A329" s="190" t="s">
        <v>2108</v>
      </c>
      <c r="B329" s="190" t="s">
        <v>2109</v>
      </c>
      <c r="C329" s="191">
        <v>31647</v>
      </c>
      <c r="D329" s="190" t="s">
        <v>270</v>
      </c>
      <c r="E329" s="190" t="s">
        <v>271</v>
      </c>
      <c r="F329" s="190" t="s">
        <v>272</v>
      </c>
      <c r="G329" s="190" t="s">
        <v>301</v>
      </c>
      <c r="H329" s="190" t="s">
        <v>274</v>
      </c>
      <c r="I329" s="190" t="s">
        <v>271</v>
      </c>
      <c r="J329" s="190" t="s">
        <v>271</v>
      </c>
      <c r="K329" s="190" t="s">
        <v>275</v>
      </c>
      <c r="L329" s="190" t="s">
        <v>276</v>
      </c>
      <c r="M329" s="190" t="s">
        <v>277</v>
      </c>
      <c r="N329" s="190" t="s">
        <v>278</v>
      </c>
      <c r="O329" s="190" t="s">
        <v>59</v>
      </c>
      <c r="P329" s="190" t="s">
        <v>271</v>
      </c>
      <c r="Q329" s="190" t="s">
        <v>271</v>
      </c>
      <c r="R329" s="190" t="s">
        <v>279</v>
      </c>
      <c r="S329" s="191">
        <v>1800</v>
      </c>
    </row>
    <row r="330" spans="1:19" x14ac:dyDescent="0.25">
      <c r="A330" s="190" t="s">
        <v>2110</v>
      </c>
      <c r="B330" s="190" t="s">
        <v>2111</v>
      </c>
      <c r="C330" s="191">
        <v>4074</v>
      </c>
      <c r="D330" s="190" t="s">
        <v>270</v>
      </c>
      <c r="E330" s="190" t="s">
        <v>271</v>
      </c>
      <c r="F330" s="190" t="s">
        <v>272</v>
      </c>
      <c r="G330" s="190" t="s">
        <v>947</v>
      </c>
      <c r="H330" s="190" t="s">
        <v>274</v>
      </c>
      <c r="I330" s="190" t="s">
        <v>271</v>
      </c>
      <c r="J330" s="190" t="s">
        <v>271</v>
      </c>
      <c r="K330" s="190" t="s">
        <v>275</v>
      </c>
      <c r="L330" s="190" t="s">
        <v>276</v>
      </c>
      <c r="M330" s="190" t="s">
        <v>277</v>
      </c>
      <c r="N330" s="190" t="s">
        <v>278</v>
      </c>
      <c r="O330" s="190" t="s">
        <v>59</v>
      </c>
      <c r="P330" s="190" t="s">
        <v>271</v>
      </c>
      <c r="Q330" s="190" t="s">
        <v>271</v>
      </c>
      <c r="R330" s="190" t="s">
        <v>279</v>
      </c>
      <c r="S330" s="191">
        <v>3880</v>
      </c>
    </row>
    <row r="331" spans="1:19" x14ac:dyDescent="0.25">
      <c r="A331" s="190" t="s">
        <v>2112</v>
      </c>
      <c r="B331" s="190" t="s">
        <v>2113</v>
      </c>
      <c r="C331" s="191">
        <v>4999.8900000000003</v>
      </c>
      <c r="D331" s="190" t="s">
        <v>270</v>
      </c>
      <c r="E331" s="190" t="s">
        <v>271</v>
      </c>
      <c r="F331" s="190" t="s">
        <v>272</v>
      </c>
      <c r="G331" s="190" t="s">
        <v>273</v>
      </c>
      <c r="H331" s="190" t="s">
        <v>274</v>
      </c>
      <c r="I331" s="190" t="s">
        <v>271</v>
      </c>
      <c r="J331" s="190" t="s">
        <v>271</v>
      </c>
      <c r="K331" s="190" t="s">
        <v>275</v>
      </c>
      <c r="L331" s="190" t="s">
        <v>276</v>
      </c>
      <c r="M331" s="190" t="s">
        <v>277</v>
      </c>
      <c r="N331" s="190" t="s">
        <v>278</v>
      </c>
      <c r="O331" s="190" t="s">
        <v>59</v>
      </c>
      <c r="P331" s="190" t="s">
        <v>271</v>
      </c>
      <c r="Q331" s="190" t="s">
        <v>271</v>
      </c>
      <c r="R331" s="190" t="s">
        <v>279</v>
      </c>
      <c r="S331" s="191">
        <v>4761.8</v>
      </c>
    </row>
    <row r="332" spans="1:19" x14ac:dyDescent="0.25">
      <c r="A332" s="190" t="s">
        <v>2114</v>
      </c>
      <c r="B332" s="190" t="s">
        <v>2113</v>
      </c>
      <c r="C332" s="191">
        <v>13877.23</v>
      </c>
      <c r="D332" s="190" t="s">
        <v>270</v>
      </c>
      <c r="E332" s="190" t="s">
        <v>271</v>
      </c>
      <c r="F332" s="190" t="s">
        <v>272</v>
      </c>
      <c r="G332" s="190" t="s">
        <v>273</v>
      </c>
      <c r="H332" s="190" t="s">
        <v>274</v>
      </c>
      <c r="I332" s="190" t="s">
        <v>271</v>
      </c>
      <c r="J332" s="190" t="s">
        <v>271</v>
      </c>
      <c r="K332" s="190" t="s">
        <v>275</v>
      </c>
      <c r="L332" s="190" t="s">
        <v>276</v>
      </c>
      <c r="M332" s="190" t="s">
        <v>277</v>
      </c>
      <c r="N332" s="190" t="s">
        <v>278</v>
      </c>
      <c r="O332" s="190" t="s">
        <v>59</v>
      </c>
      <c r="P332" s="190" t="s">
        <v>271</v>
      </c>
      <c r="Q332" s="190" t="s">
        <v>271</v>
      </c>
      <c r="R332" s="190" t="s">
        <v>279</v>
      </c>
      <c r="S332" s="191">
        <v>12537.78</v>
      </c>
    </row>
    <row r="333" spans="1:19" x14ac:dyDescent="0.25">
      <c r="A333" s="190" t="s">
        <v>2115</v>
      </c>
      <c r="B333" s="190" t="s">
        <v>2116</v>
      </c>
      <c r="C333" s="191">
        <v>1006.74</v>
      </c>
      <c r="D333" s="190" t="s">
        <v>270</v>
      </c>
      <c r="E333" s="190" t="s">
        <v>271</v>
      </c>
      <c r="F333" s="190" t="s">
        <v>272</v>
      </c>
      <c r="G333" s="190" t="s">
        <v>273</v>
      </c>
      <c r="H333" s="190" t="s">
        <v>274</v>
      </c>
      <c r="I333" s="190" t="s">
        <v>271</v>
      </c>
      <c r="J333" s="190" t="s">
        <v>271</v>
      </c>
      <c r="K333" s="190" t="s">
        <v>275</v>
      </c>
      <c r="L333" s="190" t="s">
        <v>276</v>
      </c>
      <c r="M333" s="190" t="s">
        <v>277</v>
      </c>
      <c r="N333" s="190" t="s">
        <v>278</v>
      </c>
      <c r="O333" s="190" t="s">
        <v>59</v>
      </c>
      <c r="P333" s="190" t="s">
        <v>271</v>
      </c>
      <c r="Q333" s="190" t="s">
        <v>271</v>
      </c>
      <c r="R333" s="190" t="s">
        <v>279</v>
      </c>
      <c r="S333" s="191">
        <v>958.8</v>
      </c>
    </row>
    <row r="334" spans="1:19" x14ac:dyDescent="0.25">
      <c r="A334" s="190" t="s">
        <v>2117</v>
      </c>
      <c r="B334" s="190" t="s">
        <v>2116</v>
      </c>
      <c r="C334" s="191">
        <v>12743.97</v>
      </c>
      <c r="D334" s="190" t="s">
        <v>270</v>
      </c>
      <c r="E334" s="190" t="s">
        <v>271</v>
      </c>
      <c r="F334" s="190" t="s">
        <v>272</v>
      </c>
      <c r="G334" s="190" t="s">
        <v>273</v>
      </c>
      <c r="H334" s="190" t="s">
        <v>274</v>
      </c>
      <c r="I334" s="190" t="s">
        <v>271</v>
      </c>
      <c r="J334" s="190" t="s">
        <v>271</v>
      </c>
      <c r="K334" s="190" t="s">
        <v>275</v>
      </c>
      <c r="L334" s="190" t="s">
        <v>276</v>
      </c>
      <c r="M334" s="190" t="s">
        <v>277</v>
      </c>
      <c r="N334" s="190" t="s">
        <v>278</v>
      </c>
      <c r="O334" s="190" t="s">
        <v>59</v>
      </c>
      <c r="P334" s="190" t="s">
        <v>271</v>
      </c>
      <c r="Q334" s="190" t="s">
        <v>271</v>
      </c>
      <c r="R334" s="190" t="s">
        <v>279</v>
      </c>
      <c r="S334" s="191">
        <v>10608.83</v>
      </c>
    </row>
    <row r="335" spans="1:19" x14ac:dyDescent="0.25">
      <c r="A335" s="190" t="s">
        <v>2118</v>
      </c>
      <c r="B335" s="190" t="s">
        <v>2119</v>
      </c>
      <c r="C335" s="191">
        <v>1006.74</v>
      </c>
      <c r="D335" s="190" t="s">
        <v>270</v>
      </c>
      <c r="E335" s="190" t="s">
        <v>271</v>
      </c>
      <c r="F335" s="190" t="s">
        <v>272</v>
      </c>
      <c r="G335" s="190" t="s">
        <v>273</v>
      </c>
      <c r="H335" s="190" t="s">
        <v>274</v>
      </c>
      <c r="I335" s="190" t="s">
        <v>271</v>
      </c>
      <c r="J335" s="190" t="s">
        <v>271</v>
      </c>
      <c r="K335" s="190" t="s">
        <v>275</v>
      </c>
      <c r="L335" s="190" t="s">
        <v>276</v>
      </c>
      <c r="M335" s="190" t="s">
        <v>277</v>
      </c>
      <c r="N335" s="190" t="s">
        <v>278</v>
      </c>
      <c r="O335" s="190" t="s">
        <v>59</v>
      </c>
      <c r="P335" s="190" t="s">
        <v>271</v>
      </c>
      <c r="Q335" s="190" t="s">
        <v>271</v>
      </c>
      <c r="R335" s="190" t="s">
        <v>279</v>
      </c>
      <c r="S335" s="191">
        <v>958.8</v>
      </c>
    </row>
    <row r="336" spans="1:19" x14ac:dyDescent="0.25">
      <c r="A336" s="190" t="s">
        <v>2120</v>
      </c>
      <c r="B336" s="190" t="s">
        <v>2119</v>
      </c>
      <c r="C336" s="191">
        <v>11589.65</v>
      </c>
      <c r="D336" s="190" t="s">
        <v>270</v>
      </c>
      <c r="E336" s="190" t="s">
        <v>271</v>
      </c>
      <c r="F336" s="190" t="s">
        <v>272</v>
      </c>
      <c r="G336" s="190" t="s">
        <v>273</v>
      </c>
      <c r="H336" s="190" t="s">
        <v>274</v>
      </c>
      <c r="I336" s="190" t="s">
        <v>271</v>
      </c>
      <c r="J336" s="190" t="s">
        <v>271</v>
      </c>
      <c r="K336" s="190" t="s">
        <v>275</v>
      </c>
      <c r="L336" s="190" t="s">
        <v>276</v>
      </c>
      <c r="M336" s="190" t="s">
        <v>277</v>
      </c>
      <c r="N336" s="190" t="s">
        <v>278</v>
      </c>
      <c r="O336" s="190" t="s">
        <v>59</v>
      </c>
      <c r="P336" s="190" t="s">
        <v>271</v>
      </c>
      <c r="Q336" s="190" t="s">
        <v>271</v>
      </c>
      <c r="R336" s="190" t="s">
        <v>279</v>
      </c>
      <c r="S336" s="191">
        <v>10297.91</v>
      </c>
    </row>
    <row r="337" spans="1:19" x14ac:dyDescent="0.25">
      <c r="A337" s="190" t="s">
        <v>2121</v>
      </c>
      <c r="B337" s="190" t="s">
        <v>2122</v>
      </c>
      <c r="C337" s="191">
        <v>1006.74</v>
      </c>
      <c r="D337" s="190" t="s">
        <v>270</v>
      </c>
      <c r="E337" s="190" t="s">
        <v>271</v>
      </c>
      <c r="F337" s="190" t="s">
        <v>272</v>
      </c>
      <c r="G337" s="190" t="s">
        <v>273</v>
      </c>
      <c r="H337" s="190" t="s">
        <v>274</v>
      </c>
      <c r="I337" s="190" t="s">
        <v>271</v>
      </c>
      <c r="J337" s="190" t="s">
        <v>271</v>
      </c>
      <c r="K337" s="190" t="s">
        <v>275</v>
      </c>
      <c r="L337" s="190" t="s">
        <v>276</v>
      </c>
      <c r="M337" s="190" t="s">
        <v>277</v>
      </c>
      <c r="N337" s="190" t="s">
        <v>278</v>
      </c>
      <c r="O337" s="190" t="s">
        <v>59</v>
      </c>
      <c r="P337" s="190" t="s">
        <v>271</v>
      </c>
      <c r="Q337" s="190" t="s">
        <v>271</v>
      </c>
      <c r="R337" s="190" t="s">
        <v>279</v>
      </c>
      <c r="S337" s="191">
        <v>958.8</v>
      </c>
    </row>
    <row r="338" spans="1:19" x14ac:dyDescent="0.25">
      <c r="A338" s="190" t="s">
        <v>2123</v>
      </c>
      <c r="B338" s="190" t="s">
        <v>2122</v>
      </c>
      <c r="C338" s="191">
        <v>11529.18</v>
      </c>
      <c r="D338" s="190" t="s">
        <v>270</v>
      </c>
      <c r="E338" s="190" t="s">
        <v>271</v>
      </c>
      <c r="F338" s="190" t="s">
        <v>272</v>
      </c>
      <c r="G338" s="190" t="s">
        <v>273</v>
      </c>
      <c r="H338" s="190" t="s">
        <v>274</v>
      </c>
      <c r="I338" s="190" t="s">
        <v>271</v>
      </c>
      <c r="J338" s="190" t="s">
        <v>271</v>
      </c>
      <c r="K338" s="190" t="s">
        <v>275</v>
      </c>
      <c r="L338" s="190" t="s">
        <v>276</v>
      </c>
      <c r="M338" s="190" t="s">
        <v>277</v>
      </c>
      <c r="N338" s="190" t="s">
        <v>278</v>
      </c>
      <c r="O338" s="190" t="s">
        <v>59</v>
      </c>
      <c r="P338" s="190" t="s">
        <v>271</v>
      </c>
      <c r="Q338" s="190" t="s">
        <v>271</v>
      </c>
      <c r="R338" s="190" t="s">
        <v>279</v>
      </c>
      <c r="S338" s="191">
        <v>10855.11</v>
      </c>
    </row>
    <row r="339" spans="1:19" x14ac:dyDescent="0.25">
      <c r="A339" s="190" t="s">
        <v>2124</v>
      </c>
      <c r="B339" s="190" t="s">
        <v>2125</v>
      </c>
      <c r="C339" s="191">
        <v>6035.09</v>
      </c>
      <c r="D339" s="190" t="s">
        <v>270</v>
      </c>
      <c r="E339" s="190" t="s">
        <v>271</v>
      </c>
      <c r="F339" s="190" t="s">
        <v>272</v>
      </c>
      <c r="G339" s="190" t="s">
        <v>273</v>
      </c>
      <c r="H339" s="190" t="s">
        <v>274</v>
      </c>
      <c r="I339" s="190" t="s">
        <v>271</v>
      </c>
      <c r="J339" s="190" t="s">
        <v>271</v>
      </c>
      <c r="K339" s="190" t="s">
        <v>275</v>
      </c>
      <c r="L339" s="190" t="s">
        <v>276</v>
      </c>
      <c r="M339" s="190" t="s">
        <v>277</v>
      </c>
      <c r="N339" s="190" t="s">
        <v>278</v>
      </c>
      <c r="O339" s="190" t="s">
        <v>59</v>
      </c>
      <c r="P339" s="190" t="s">
        <v>271</v>
      </c>
      <c r="Q339" s="190" t="s">
        <v>271</v>
      </c>
      <c r="R339" s="190" t="s">
        <v>279</v>
      </c>
      <c r="S339" s="191">
        <v>5747.7</v>
      </c>
    </row>
    <row r="340" spans="1:19" x14ac:dyDescent="0.25">
      <c r="A340" s="190" t="s">
        <v>2126</v>
      </c>
      <c r="B340" s="190" t="s">
        <v>2125</v>
      </c>
      <c r="C340" s="191">
        <v>14986.14</v>
      </c>
      <c r="D340" s="190" t="s">
        <v>270</v>
      </c>
      <c r="E340" s="190" t="s">
        <v>271</v>
      </c>
      <c r="F340" s="190" t="s">
        <v>272</v>
      </c>
      <c r="G340" s="190" t="s">
        <v>273</v>
      </c>
      <c r="H340" s="190" t="s">
        <v>274</v>
      </c>
      <c r="I340" s="190" t="s">
        <v>271</v>
      </c>
      <c r="J340" s="190" t="s">
        <v>271</v>
      </c>
      <c r="K340" s="190" t="s">
        <v>275</v>
      </c>
      <c r="L340" s="190" t="s">
        <v>276</v>
      </c>
      <c r="M340" s="190" t="s">
        <v>277</v>
      </c>
      <c r="N340" s="190" t="s">
        <v>278</v>
      </c>
      <c r="O340" s="190" t="s">
        <v>59</v>
      </c>
      <c r="P340" s="190" t="s">
        <v>271</v>
      </c>
      <c r="Q340" s="190" t="s">
        <v>271</v>
      </c>
      <c r="R340" s="190" t="s">
        <v>279</v>
      </c>
      <c r="S340" s="191">
        <v>14022.39</v>
      </c>
    </row>
    <row r="341" spans="1:19" x14ac:dyDescent="0.25">
      <c r="A341" s="190" t="s">
        <v>2127</v>
      </c>
      <c r="B341" s="190" t="s">
        <v>2111</v>
      </c>
      <c r="C341" s="191">
        <v>6202.88</v>
      </c>
      <c r="D341" s="190" t="s">
        <v>270</v>
      </c>
      <c r="E341" s="190" t="s">
        <v>271</v>
      </c>
      <c r="F341" s="190" t="s">
        <v>272</v>
      </c>
      <c r="G341" s="190" t="s">
        <v>273</v>
      </c>
      <c r="H341" s="190" t="s">
        <v>274</v>
      </c>
      <c r="I341" s="190" t="s">
        <v>271</v>
      </c>
      <c r="J341" s="190" t="s">
        <v>271</v>
      </c>
      <c r="K341" s="190" t="s">
        <v>275</v>
      </c>
      <c r="L341" s="190" t="s">
        <v>276</v>
      </c>
      <c r="M341" s="190" t="s">
        <v>277</v>
      </c>
      <c r="N341" s="190" t="s">
        <v>278</v>
      </c>
      <c r="O341" s="190" t="s">
        <v>59</v>
      </c>
      <c r="P341" s="190" t="s">
        <v>271</v>
      </c>
      <c r="Q341" s="190" t="s">
        <v>271</v>
      </c>
      <c r="R341" s="190" t="s">
        <v>279</v>
      </c>
      <c r="S341" s="191">
        <v>5907.5</v>
      </c>
    </row>
    <row r="342" spans="1:19" x14ac:dyDescent="0.25">
      <c r="A342" s="190" t="s">
        <v>2128</v>
      </c>
      <c r="B342" s="190" t="s">
        <v>2111</v>
      </c>
      <c r="C342" s="191">
        <v>14005.06</v>
      </c>
      <c r="D342" s="190" t="s">
        <v>270</v>
      </c>
      <c r="E342" s="190" t="s">
        <v>271</v>
      </c>
      <c r="F342" s="190" t="s">
        <v>272</v>
      </c>
      <c r="G342" s="190" t="s">
        <v>273</v>
      </c>
      <c r="H342" s="190" t="s">
        <v>274</v>
      </c>
      <c r="I342" s="190" t="s">
        <v>271</v>
      </c>
      <c r="J342" s="190" t="s">
        <v>271</v>
      </c>
      <c r="K342" s="190" t="s">
        <v>275</v>
      </c>
      <c r="L342" s="190" t="s">
        <v>276</v>
      </c>
      <c r="M342" s="190" t="s">
        <v>277</v>
      </c>
      <c r="N342" s="190" t="s">
        <v>278</v>
      </c>
      <c r="O342" s="190" t="s">
        <v>59</v>
      </c>
      <c r="P342" s="190" t="s">
        <v>271</v>
      </c>
      <c r="Q342" s="190" t="s">
        <v>271</v>
      </c>
      <c r="R342" s="190" t="s">
        <v>279</v>
      </c>
      <c r="S342" s="191">
        <v>12088.26</v>
      </c>
    </row>
    <row r="343" spans="1:19" x14ac:dyDescent="0.25">
      <c r="A343" s="190" t="s">
        <v>2129</v>
      </c>
      <c r="B343" s="190" t="s">
        <v>2130</v>
      </c>
      <c r="C343" s="191">
        <v>6005.79</v>
      </c>
      <c r="D343" s="190" t="s">
        <v>270</v>
      </c>
      <c r="E343" s="190" t="s">
        <v>271</v>
      </c>
      <c r="F343" s="190" t="s">
        <v>272</v>
      </c>
      <c r="G343" s="190" t="s">
        <v>273</v>
      </c>
      <c r="H343" s="190" t="s">
        <v>274</v>
      </c>
      <c r="I343" s="190" t="s">
        <v>271</v>
      </c>
      <c r="J343" s="190" t="s">
        <v>271</v>
      </c>
      <c r="K343" s="190" t="s">
        <v>275</v>
      </c>
      <c r="L343" s="190" t="s">
        <v>276</v>
      </c>
      <c r="M343" s="190" t="s">
        <v>277</v>
      </c>
      <c r="N343" s="190" t="s">
        <v>278</v>
      </c>
      <c r="O343" s="190" t="s">
        <v>59</v>
      </c>
      <c r="P343" s="190" t="s">
        <v>271</v>
      </c>
      <c r="Q343" s="190" t="s">
        <v>271</v>
      </c>
      <c r="R343" s="190" t="s">
        <v>279</v>
      </c>
      <c r="S343" s="191">
        <v>5719.8</v>
      </c>
    </row>
    <row r="344" spans="1:19" x14ac:dyDescent="0.25">
      <c r="A344" s="190" t="s">
        <v>2131</v>
      </c>
      <c r="B344" s="190" t="s">
        <v>2130</v>
      </c>
      <c r="C344" s="191">
        <v>11500.6</v>
      </c>
      <c r="D344" s="190" t="s">
        <v>270</v>
      </c>
      <c r="E344" s="190" t="s">
        <v>271</v>
      </c>
      <c r="F344" s="190" t="s">
        <v>272</v>
      </c>
      <c r="G344" s="190" t="s">
        <v>273</v>
      </c>
      <c r="H344" s="190" t="s">
        <v>274</v>
      </c>
      <c r="I344" s="190" t="s">
        <v>271</v>
      </c>
      <c r="J344" s="190" t="s">
        <v>271</v>
      </c>
      <c r="K344" s="190" t="s">
        <v>275</v>
      </c>
      <c r="L344" s="190" t="s">
        <v>276</v>
      </c>
      <c r="M344" s="190" t="s">
        <v>277</v>
      </c>
      <c r="N344" s="190" t="s">
        <v>278</v>
      </c>
      <c r="O344" s="190" t="s">
        <v>59</v>
      </c>
      <c r="P344" s="190" t="s">
        <v>271</v>
      </c>
      <c r="Q344" s="190" t="s">
        <v>271</v>
      </c>
      <c r="R344" s="190" t="s">
        <v>279</v>
      </c>
      <c r="S344" s="191">
        <v>10577.77</v>
      </c>
    </row>
    <row r="345" spans="1:19" x14ac:dyDescent="0.25">
      <c r="A345" s="190" t="s">
        <v>2132</v>
      </c>
      <c r="B345" s="190" t="s">
        <v>2133</v>
      </c>
      <c r="C345" s="191">
        <v>6005.79</v>
      </c>
      <c r="D345" s="190" t="s">
        <v>270</v>
      </c>
      <c r="E345" s="190" t="s">
        <v>271</v>
      </c>
      <c r="F345" s="190" t="s">
        <v>272</v>
      </c>
      <c r="G345" s="190" t="s">
        <v>273</v>
      </c>
      <c r="H345" s="190" t="s">
        <v>274</v>
      </c>
      <c r="I345" s="190" t="s">
        <v>271</v>
      </c>
      <c r="J345" s="190" t="s">
        <v>271</v>
      </c>
      <c r="K345" s="190" t="s">
        <v>275</v>
      </c>
      <c r="L345" s="190" t="s">
        <v>276</v>
      </c>
      <c r="M345" s="190" t="s">
        <v>277</v>
      </c>
      <c r="N345" s="190" t="s">
        <v>278</v>
      </c>
      <c r="O345" s="190" t="s">
        <v>59</v>
      </c>
      <c r="P345" s="190" t="s">
        <v>271</v>
      </c>
      <c r="Q345" s="190" t="s">
        <v>271</v>
      </c>
      <c r="R345" s="190" t="s">
        <v>279</v>
      </c>
      <c r="S345" s="191">
        <v>5719.8</v>
      </c>
    </row>
    <row r="346" spans="1:19" x14ac:dyDescent="0.25">
      <c r="A346" s="190" t="s">
        <v>2134</v>
      </c>
      <c r="B346" s="190" t="s">
        <v>2133</v>
      </c>
      <c r="C346" s="191">
        <v>14877.93</v>
      </c>
      <c r="D346" s="190" t="s">
        <v>270</v>
      </c>
      <c r="E346" s="190" t="s">
        <v>271</v>
      </c>
      <c r="F346" s="190" t="s">
        <v>272</v>
      </c>
      <c r="G346" s="190" t="s">
        <v>273</v>
      </c>
      <c r="H346" s="190" t="s">
        <v>274</v>
      </c>
      <c r="I346" s="190" t="s">
        <v>271</v>
      </c>
      <c r="J346" s="190" t="s">
        <v>271</v>
      </c>
      <c r="K346" s="190" t="s">
        <v>275</v>
      </c>
      <c r="L346" s="190" t="s">
        <v>276</v>
      </c>
      <c r="M346" s="190" t="s">
        <v>277</v>
      </c>
      <c r="N346" s="190" t="s">
        <v>278</v>
      </c>
      <c r="O346" s="190" t="s">
        <v>59</v>
      </c>
      <c r="P346" s="190" t="s">
        <v>271</v>
      </c>
      <c r="Q346" s="190" t="s">
        <v>271</v>
      </c>
      <c r="R346" s="190" t="s">
        <v>279</v>
      </c>
      <c r="S346" s="191">
        <v>8739.98</v>
      </c>
    </row>
    <row r="347" spans="1:19" x14ac:dyDescent="0.25">
      <c r="A347" s="190" t="s">
        <v>2135</v>
      </c>
      <c r="B347" s="190" t="s">
        <v>2136</v>
      </c>
      <c r="C347" s="191">
        <v>1006.74</v>
      </c>
      <c r="D347" s="190" t="s">
        <v>270</v>
      </c>
      <c r="E347" s="190" t="s">
        <v>271</v>
      </c>
      <c r="F347" s="190" t="s">
        <v>272</v>
      </c>
      <c r="G347" s="190" t="s">
        <v>273</v>
      </c>
      <c r="H347" s="190" t="s">
        <v>274</v>
      </c>
      <c r="I347" s="190" t="s">
        <v>271</v>
      </c>
      <c r="J347" s="190" t="s">
        <v>271</v>
      </c>
      <c r="K347" s="190" t="s">
        <v>275</v>
      </c>
      <c r="L347" s="190" t="s">
        <v>276</v>
      </c>
      <c r="M347" s="190" t="s">
        <v>277</v>
      </c>
      <c r="N347" s="190" t="s">
        <v>278</v>
      </c>
      <c r="O347" s="190" t="s">
        <v>59</v>
      </c>
      <c r="P347" s="190" t="s">
        <v>271</v>
      </c>
      <c r="Q347" s="190" t="s">
        <v>271</v>
      </c>
      <c r="R347" s="190" t="s">
        <v>279</v>
      </c>
      <c r="S347" s="191">
        <v>958.8</v>
      </c>
    </row>
    <row r="348" spans="1:19" x14ac:dyDescent="0.25">
      <c r="A348" s="190" t="s">
        <v>2137</v>
      </c>
      <c r="B348" s="190" t="s">
        <v>2136</v>
      </c>
      <c r="C348" s="191">
        <v>14815.23</v>
      </c>
      <c r="D348" s="190" t="s">
        <v>270</v>
      </c>
      <c r="E348" s="190" t="s">
        <v>271</v>
      </c>
      <c r="F348" s="190" t="s">
        <v>272</v>
      </c>
      <c r="G348" s="190" t="s">
        <v>273</v>
      </c>
      <c r="H348" s="190" t="s">
        <v>274</v>
      </c>
      <c r="I348" s="190" t="s">
        <v>271</v>
      </c>
      <c r="J348" s="190" t="s">
        <v>271</v>
      </c>
      <c r="K348" s="190" t="s">
        <v>275</v>
      </c>
      <c r="L348" s="190" t="s">
        <v>276</v>
      </c>
      <c r="M348" s="190" t="s">
        <v>277</v>
      </c>
      <c r="N348" s="190" t="s">
        <v>278</v>
      </c>
      <c r="O348" s="190" t="s">
        <v>59</v>
      </c>
      <c r="P348" s="190" t="s">
        <v>271</v>
      </c>
      <c r="Q348" s="190" t="s">
        <v>271</v>
      </c>
      <c r="R348" s="190" t="s">
        <v>279</v>
      </c>
      <c r="S348" s="191">
        <v>7848.49</v>
      </c>
    </row>
    <row r="349" spans="1:19" x14ac:dyDescent="0.25">
      <c r="A349" s="190" t="s">
        <v>2138</v>
      </c>
      <c r="B349" s="190" t="s">
        <v>2139</v>
      </c>
      <c r="C349" s="191">
        <v>2002.56</v>
      </c>
      <c r="D349" s="190" t="s">
        <v>270</v>
      </c>
      <c r="E349" s="190" t="s">
        <v>271</v>
      </c>
      <c r="F349" s="190" t="s">
        <v>272</v>
      </c>
      <c r="G349" s="190" t="s">
        <v>2140</v>
      </c>
      <c r="H349" s="190" t="s">
        <v>274</v>
      </c>
      <c r="I349" s="190" t="s">
        <v>271</v>
      </c>
      <c r="J349" s="190" t="s">
        <v>271</v>
      </c>
      <c r="K349" s="190" t="s">
        <v>275</v>
      </c>
      <c r="L349" s="190" t="s">
        <v>276</v>
      </c>
      <c r="M349" s="190" t="s">
        <v>277</v>
      </c>
      <c r="N349" s="190" t="s">
        <v>278</v>
      </c>
      <c r="O349" s="190" t="s">
        <v>59</v>
      </c>
      <c r="P349" s="190" t="s">
        <v>271</v>
      </c>
      <c r="Q349" s="190" t="s">
        <v>271</v>
      </c>
      <c r="R349" s="190" t="s">
        <v>279</v>
      </c>
      <c r="S349" s="191">
        <v>437.71</v>
      </c>
    </row>
    <row r="350" spans="1:19" x14ac:dyDescent="0.25">
      <c r="A350" s="190" t="s">
        <v>2138</v>
      </c>
      <c r="B350" s="190" t="s">
        <v>2139</v>
      </c>
      <c r="C350" s="191">
        <v>2002.56</v>
      </c>
      <c r="D350" s="190" t="s">
        <v>270</v>
      </c>
      <c r="E350" s="190" t="s">
        <v>271</v>
      </c>
      <c r="F350" s="190" t="s">
        <v>272</v>
      </c>
      <c r="G350" s="190" t="s">
        <v>2141</v>
      </c>
      <c r="H350" s="190" t="s">
        <v>274</v>
      </c>
      <c r="I350" s="190" t="s">
        <v>271</v>
      </c>
      <c r="J350" s="190" t="s">
        <v>271</v>
      </c>
      <c r="K350" s="190" t="s">
        <v>275</v>
      </c>
      <c r="L350" s="190" t="s">
        <v>276</v>
      </c>
      <c r="M350" s="190" t="s">
        <v>277</v>
      </c>
      <c r="N350" s="190" t="s">
        <v>278</v>
      </c>
      <c r="O350" s="190" t="s">
        <v>59</v>
      </c>
      <c r="P350" s="190" t="s">
        <v>271</v>
      </c>
      <c r="Q350" s="190" t="s">
        <v>271</v>
      </c>
      <c r="R350" s="190" t="s">
        <v>279</v>
      </c>
      <c r="S350" s="191">
        <v>406.45</v>
      </c>
    </row>
    <row r="351" spans="1:19" x14ac:dyDescent="0.25">
      <c r="A351" s="190" t="s">
        <v>2138</v>
      </c>
      <c r="B351" s="190" t="s">
        <v>2139</v>
      </c>
      <c r="C351" s="191">
        <v>2002.56</v>
      </c>
      <c r="D351" s="190" t="s">
        <v>270</v>
      </c>
      <c r="E351" s="190" t="s">
        <v>271</v>
      </c>
      <c r="F351" s="190" t="s">
        <v>272</v>
      </c>
      <c r="G351" s="190" t="s">
        <v>2142</v>
      </c>
      <c r="H351" s="190" t="s">
        <v>274</v>
      </c>
      <c r="I351" s="190" t="s">
        <v>271</v>
      </c>
      <c r="J351" s="190" t="s">
        <v>271</v>
      </c>
      <c r="K351" s="190" t="s">
        <v>275</v>
      </c>
      <c r="L351" s="190" t="s">
        <v>276</v>
      </c>
      <c r="M351" s="190" t="s">
        <v>277</v>
      </c>
      <c r="N351" s="190" t="s">
        <v>278</v>
      </c>
      <c r="O351" s="190" t="s">
        <v>59</v>
      </c>
      <c r="P351" s="190" t="s">
        <v>271</v>
      </c>
      <c r="Q351" s="190" t="s">
        <v>271</v>
      </c>
      <c r="R351" s="190" t="s">
        <v>279</v>
      </c>
      <c r="S351" s="191">
        <v>500.24</v>
      </c>
    </row>
    <row r="352" spans="1:19" x14ac:dyDescent="0.25">
      <c r="A352" s="190" t="s">
        <v>2138</v>
      </c>
      <c r="B352" s="190" t="s">
        <v>2139</v>
      </c>
      <c r="C352" s="191">
        <v>2002.56</v>
      </c>
      <c r="D352" s="190" t="s">
        <v>270</v>
      </c>
      <c r="E352" s="190" t="s">
        <v>271</v>
      </c>
      <c r="F352" s="190" t="s">
        <v>272</v>
      </c>
      <c r="G352" s="190" t="s">
        <v>2143</v>
      </c>
      <c r="H352" s="190" t="s">
        <v>274</v>
      </c>
      <c r="I352" s="190" t="s">
        <v>271</v>
      </c>
      <c r="J352" s="190" t="s">
        <v>271</v>
      </c>
      <c r="K352" s="190" t="s">
        <v>275</v>
      </c>
      <c r="L352" s="190" t="s">
        <v>276</v>
      </c>
      <c r="M352" s="190" t="s">
        <v>277</v>
      </c>
      <c r="N352" s="190" t="s">
        <v>278</v>
      </c>
      <c r="O352" s="190" t="s">
        <v>59</v>
      </c>
      <c r="P352" s="190" t="s">
        <v>271</v>
      </c>
      <c r="Q352" s="190" t="s">
        <v>271</v>
      </c>
      <c r="R352" s="190" t="s">
        <v>279</v>
      </c>
      <c r="S352" s="191">
        <v>562.79999999999995</v>
      </c>
    </row>
    <row r="353" spans="1:19" x14ac:dyDescent="0.25">
      <c r="A353" s="190" t="s">
        <v>2144</v>
      </c>
      <c r="B353" s="190" t="s">
        <v>2145</v>
      </c>
      <c r="C353" s="191">
        <v>1006.74</v>
      </c>
      <c r="D353" s="190" t="s">
        <v>270</v>
      </c>
      <c r="E353" s="190" t="s">
        <v>271</v>
      </c>
      <c r="F353" s="190" t="s">
        <v>272</v>
      </c>
      <c r="G353" s="190" t="s">
        <v>273</v>
      </c>
      <c r="H353" s="190" t="s">
        <v>274</v>
      </c>
      <c r="I353" s="190" t="s">
        <v>271</v>
      </c>
      <c r="J353" s="190" t="s">
        <v>271</v>
      </c>
      <c r="K353" s="190" t="s">
        <v>275</v>
      </c>
      <c r="L353" s="190" t="s">
        <v>276</v>
      </c>
      <c r="M353" s="190" t="s">
        <v>277</v>
      </c>
      <c r="N353" s="190" t="s">
        <v>278</v>
      </c>
      <c r="O353" s="190" t="s">
        <v>59</v>
      </c>
      <c r="P353" s="190" t="s">
        <v>271</v>
      </c>
      <c r="Q353" s="190" t="s">
        <v>271</v>
      </c>
      <c r="R353" s="190" t="s">
        <v>279</v>
      </c>
      <c r="S353" s="191">
        <v>958.8</v>
      </c>
    </row>
    <row r="354" spans="1:19" x14ac:dyDescent="0.25">
      <c r="A354" s="190" t="s">
        <v>2146</v>
      </c>
      <c r="B354" s="190" t="s">
        <v>2145</v>
      </c>
      <c r="C354" s="191">
        <v>13003.95</v>
      </c>
      <c r="D354" s="190" t="s">
        <v>270</v>
      </c>
      <c r="E354" s="190" t="s">
        <v>271</v>
      </c>
      <c r="F354" s="190" t="s">
        <v>272</v>
      </c>
      <c r="G354" s="190" t="s">
        <v>273</v>
      </c>
      <c r="H354" s="190" t="s">
        <v>274</v>
      </c>
      <c r="I354" s="190" t="s">
        <v>271</v>
      </c>
      <c r="J354" s="190" t="s">
        <v>271</v>
      </c>
      <c r="K354" s="190" t="s">
        <v>275</v>
      </c>
      <c r="L354" s="190" t="s">
        <v>276</v>
      </c>
      <c r="M354" s="190" t="s">
        <v>277</v>
      </c>
      <c r="N354" s="190" t="s">
        <v>278</v>
      </c>
      <c r="O354" s="190" t="s">
        <v>59</v>
      </c>
      <c r="P354" s="190" t="s">
        <v>271</v>
      </c>
      <c r="Q354" s="190" t="s">
        <v>271</v>
      </c>
      <c r="R354" s="190" t="s">
        <v>279</v>
      </c>
      <c r="S354" s="191">
        <v>6222.85</v>
      </c>
    </row>
    <row r="355" spans="1:19" x14ac:dyDescent="0.25">
      <c r="A355" s="190" t="s">
        <v>2147</v>
      </c>
      <c r="B355" s="190" t="s">
        <v>2148</v>
      </c>
      <c r="C355" s="191">
        <v>1006.74</v>
      </c>
      <c r="D355" s="190" t="s">
        <v>270</v>
      </c>
      <c r="E355" s="190" t="s">
        <v>271</v>
      </c>
      <c r="F355" s="190" t="s">
        <v>272</v>
      </c>
      <c r="G355" s="190" t="s">
        <v>273</v>
      </c>
      <c r="H355" s="190" t="s">
        <v>274</v>
      </c>
      <c r="I355" s="190" t="s">
        <v>271</v>
      </c>
      <c r="J355" s="190" t="s">
        <v>271</v>
      </c>
      <c r="K355" s="190" t="s">
        <v>275</v>
      </c>
      <c r="L355" s="190" t="s">
        <v>276</v>
      </c>
      <c r="M355" s="190" t="s">
        <v>277</v>
      </c>
      <c r="N355" s="190" t="s">
        <v>278</v>
      </c>
      <c r="O355" s="190" t="s">
        <v>59</v>
      </c>
      <c r="P355" s="190" t="s">
        <v>271</v>
      </c>
      <c r="Q355" s="190" t="s">
        <v>271</v>
      </c>
      <c r="R355" s="190" t="s">
        <v>279</v>
      </c>
      <c r="S355" s="191">
        <v>958.8</v>
      </c>
    </row>
    <row r="356" spans="1:19" x14ac:dyDescent="0.25">
      <c r="A356" s="190" t="s">
        <v>2149</v>
      </c>
      <c r="B356" s="190" t="s">
        <v>2148</v>
      </c>
      <c r="C356" s="191">
        <v>12296.9</v>
      </c>
      <c r="D356" s="190" t="s">
        <v>270</v>
      </c>
      <c r="E356" s="190" t="s">
        <v>271</v>
      </c>
      <c r="F356" s="190" t="s">
        <v>272</v>
      </c>
      <c r="G356" s="190" t="s">
        <v>273</v>
      </c>
      <c r="H356" s="190" t="s">
        <v>274</v>
      </c>
      <c r="I356" s="190" t="s">
        <v>271</v>
      </c>
      <c r="J356" s="190" t="s">
        <v>271</v>
      </c>
      <c r="K356" s="190" t="s">
        <v>275</v>
      </c>
      <c r="L356" s="190" t="s">
        <v>276</v>
      </c>
      <c r="M356" s="190" t="s">
        <v>277</v>
      </c>
      <c r="N356" s="190" t="s">
        <v>278</v>
      </c>
      <c r="O356" s="190" t="s">
        <v>59</v>
      </c>
      <c r="P356" s="190" t="s">
        <v>271</v>
      </c>
      <c r="Q356" s="190" t="s">
        <v>271</v>
      </c>
      <c r="R356" s="190" t="s">
        <v>279</v>
      </c>
      <c r="S356" s="191">
        <v>10389.549999999999</v>
      </c>
    </row>
    <row r="357" spans="1:19" x14ac:dyDescent="0.25">
      <c r="A357" s="190" t="s">
        <v>2150</v>
      </c>
      <c r="B357" s="190" t="s">
        <v>2148</v>
      </c>
      <c r="C357" s="191">
        <v>703.51</v>
      </c>
      <c r="D357" s="190" t="s">
        <v>270</v>
      </c>
      <c r="E357" s="190" t="s">
        <v>271</v>
      </c>
      <c r="F357" s="190" t="s">
        <v>272</v>
      </c>
      <c r="G357" s="190" t="s">
        <v>2151</v>
      </c>
      <c r="H357" s="190" t="s">
        <v>274</v>
      </c>
      <c r="I357" s="190" t="s">
        <v>271</v>
      </c>
      <c r="J357" s="190" t="s">
        <v>271</v>
      </c>
      <c r="K357" s="190" t="s">
        <v>275</v>
      </c>
      <c r="L357" s="190" t="s">
        <v>276</v>
      </c>
      <c r="M357" s="190" t="s">
        <v>277</v>
      </c>
      <c r="N357" s="190" t="s">
        <v>278</v>
      </c>
      <c r="O357" s="190" t="s">
        <v>59</v>
      </c>
      <c r="P357" s="190" t="s">
        <v>271</v>
      </c>
      <c r="Q357" s="190" t="s">
        <v>271</v>
      </c>
      <c r="R357" s="190" t="s">
        <v>279</v>
      </c>
      <c r="S357" s="191">
        <v>670.01</v>
      </c>
    </row>
    <row r="358" spans="1:19" x14ac:dyDescent="0.25">
      <c r="A358" s="190" t="s">
        <v>2152</v>
      </c>
      <c r="B358" s="190" t="s">
        <v>2139</v>
      </c>
      <c r="C358" s="191">
        <v>5140.96</v>
      </c>
      <c r="D358" s="190" t="s">
        <v>270</v>
      </c>
      <c r="E358" s="190" t="s">
        <v>271</v>
      </c>
      <c r="F358" s="190" t="s">
        <v>272</v>
      </c>
      <c r="G358" s="190" t="s">
        <v>273</v>
      </c>
      <c r="H358" s="190" t="s">
        <v>274</v>
      </c>
      <c r="I358" s="190" t="s">
        <v>271</v>
      </c>
      <c r="J358" s="190" t="s">
        <v>271</v>
      </c>
      <c r="K358" s="190" t="s">
        <v>275</v>
      </c>
      <c r="L358" s="190" t="s">
        <v>276</v>
      </c>
      <c r="M358" s="190" t="s">
        <v>277</v>
      </c>
      <c r="N358" s="190" t="s">
        <v>278</v>
      </c>
      <c r="O358" s="190" t="s">
        <v>59</v>
      </c>
      <c r="P358" s="190" t="s">
        <v>271</v>
      </c>
      <c r="Q358" s="190" t="s">
        <v>271</v>
      </c>
      <c r="R358" s="190" t="s">
        <v>279</v>
      </c>
      <c r="S358" s="191">
        <v>4896.1499999999996</v>
      </c>
    </row>
    <row r="359" spans="1:19" x14ac:dyDescent="0.25">
      <c r="A359" s="190" t="s">
        <v>2153</v>
      </c>
      <c r="B359" s="190" t="s">
        <v>2139</v>
      </c>
      <c r="C359" s="191">
        <v>19152.580000000002</v>
      </c>
      <c r="D359" s="190" t="s">
        <v>270</v>
      </c>
      <c r="E359" s="190" t="s">
        <v>271</v>
      </c>
      <c r="F359" s="190" t="s">
        <v>272</v>
      </c>
      <c r="G359" s="190" t="s">
        <v>273</v>
      </c>
      <c r="H359" s="190" t="s">
        <v>274</v>
      </c>
      <c r="I359" s="190" t="s">
        <v>271</v>
      </c>
      <c r="J359" s="190" t="s">
        <v>271</v>
      </c>
      <c r="K359" s="190" t="s">
        <v>275</v>
      </c>
      <c r="L359" s="190" t="s">
        <v>276</v>
      </c>
      <c r="M359" s="190" t="s">
        <v>277</v>
      </c>
      <c r="N359" s="190" t="s">
        <v>278</v>
      </c>
      <c r="O359" s="190" t="s">
        <v>59</v>
      </c>
      <c r="P359" s="190" t="s">
        <v>271</v>
      </c>
      <c r="Q359" s="190" t="s">
        <v>271</v>
      </c>
      <c r="R359" s="190" t="s">
        <v>279</v>
      </c>
      <c r="S359" s="191">
        <v>16970.13</v>
      </c>
    </row>
    <row r="360" spans="1:19" x14ac:dyDescent="0.25">
      <c r="A360" s="190" t="s">
        <v>2154</v>
      </c>
      <c r="B360" s="190" t="s">
        <v>2155</v>
      </c>
      <c r="C360" s="191">
        <v>5087.57</v>
      </c>
      <c r="D360" s="190" t="s">
        <v>270</v>
      </c>
      <c r="E360" s="190" t="s">
        <v>271</v>
      </c>
      <c r="F360" s="190" t="s">
        <v>272</v>
      </c>
      <c r="G360" s="190" t="s">
        <v>273</v>
      </c>
      <c r="H360" s="190" t="s">
        <v>274</v>
      </c>
      <c r="I360" s="190" t="s">
        <v>271</v>
      </c>
      <c r="J360" s="190" t="s">
        <v>271</v>
      </c>
      <c r="K360" s="190" t="s">
        <v>275</v>
      </c>
      <c r="L360" s="190" t="s">
        <v>276</v>
      </c>
      <c r="M360" s="190" t="s">
        <v>277</v>
      </c>
      <c r="N360" s="190" t="s">
        <v>278</v>
      </c>
      <c r="O360" s="190" t="s">
        <v>59</v>
      </c>
      <c r="P360" s="190" t="s">
        <v>271</v>
      </c>
      <c r="Q360" s="190" t="s">
        <v>271</v>
      </c>
      <c r="R360" s="190" t="s">
        <v>279</v>
      </c>
      <c r="S360" s="191">
        <v>4845.3</v>
      </c>
    </row>
    <row r="361" spans="1:19" x14ac:dyDescent="0.25">
      <c r="A361" s="190" t="s">
        <v>2156</v>
      </c>
      <c r="B361" s="190" t="s">
        <v>2157</v>
      </c>
      <c r="C361" s="191">
        <v>13785.07</v>
      </c>
      <c r="D361" s="190" t="s">
        <v>270</v>
      </c>
      <c r="E361" s="190" t="s">
        <v>271</v>
      </c>
      <c r="F361" s="190" t="s">
        <v>272</v>
      </c>
      <c r="G361" s="190" t="s">
        <v>273</v>
      </c>
      <c r="H361" s="190" t="s">
        <v>274</v>
      </c>
      <c r="I361" s="190" t="s">
        <v>271</v>
      </c>
      <c r="J361" s="190" t="s">
        <v>271</v>
      </c>
      <c r="K361" s="190" t="s">
        <v>275</v>
      </c>
      <c r="L361" s="190" t="s">
        <v>276</v>
      </c>
      <c r="M361" s="190" t="s">
        <v>277</v>
      </c>
      <c r="N361" s="190" t="s">
        <v>278</v>
      </c>
      <c r="O361" s="190" t="s">
        <v>59</v>
      </c>
      <c r="P361" s="190" t="s">
        <v>271</v>
      </c>
      <c r="Q361" s="190" t="s">
        <v>271</v>
      </c>
      <c r="R361" s="190" t="s">
        <v>279</v>
      </c>
      <c r="S361" s="191">
        <v>10605.53</v>
      </c>
    </row>
    <row r="362" spans="1:19" x14ac:dyDescent="0.25">
      <c r="A362" s="190" t="s">
        <v>2158</v>
      </c>
      <c r="B362" s="190" t="s">
        <v>2159</v>
      </c>
      <c r="C362" s="191">
        <v>2398.16</v>
      </c>
      <c r="D362" s="190" t="s">
        <v>270</v>
      </c>
      <c r="E362" s="190" t="s">
        <v>271</v>
      </c>
      <c r="F362" s="190" t="s">
        <v>272</v>
      </c>
      <c r="G362" s="190" t="s">
        <v>2160</v>
      </c>
      <c r="H362" s="190" t="s">
        <v>274</v>
      </c>
      <c r="I362" s="190" t="s">
        <v>271</v>
      </c>
      <c r="J362" s="190" t="s">
        <v>271</v>
      </c>
      <c r="K362" s="190" t="s">
        <v>275</v>
      </c>
      <c r="L362" s="190" t="s">
        <v>276</v>
      </c>
      <c r="M362" s="190" t="s">
        <v>277</v>
      </c>
      <c r="N362" s="190" t="s">
        <v>278</v>
      </c>
      <c r="O362" s="190" t="s">
        <v>59</v>
      </c>
      <c r="P362" s="190" t="s">
        <v>271</v>
      </c>
      <c r="Q362" s="190" t="s">
        <v>271</v>
      </c>
      <c r="R362" s="190" t="s">
        <v>279</v>
      </c>
      <c r="S362" s="191">
        <v>562.77</v>
      </c>
    </row>
    <row r="363" spans="1:19" x14ac:dyDescent="0.25">
      <c r="A363" s="190" t="s">
        <v>2158</v>
      </c>
      <c r="B363" s="190" t="s">
        <v>2159</v>
      </c>
      <c r="C363" s="191">
        <v>2398.16</v>
      </c>
      <c r="D363" s="190" t="s">
        <v>270</v>
      </c>
      <c r="E363" s="190" t="s">
        <v>271</v>
      </c>
      <c r="F363" s="190" t="s">
        <v>272</v>
      </c>
      <c r="G363" s="190" t="s">
        <v>2161</v>
      </c>
      <c r="H363" s="190" t="s">
        <v>274</v>
      </c>
      <c r="I363" s="190" t="s">
        <v>271</v>
      </c>
      <c r="J363" s="190" t="s">
        <v>271</v>
      </c>
      <c r="K363" s="190" t="s">
        <v>275</v>
      </c>
      <c r="L363" s="190" t="s">
        <v>276</v>
      </c>
      <c r="M363" s="190" t="s">
        <v>277</v>
      </c>
      <c r="N363" s="190" t="s">
        <v>278</v>
      </c>
      <c r="O363" s="190" t="s">
        <v>59</v>
      </c>
      <c r="P363" s="190" t="s">
        <v>271</v>
      </c>
      <c r="Q363" s="190" t="s">
        <v>271</v>
      </c>
      <c r="R363" s="190" t="s">
        <v>279</v>
      </c>
      <c r="S363" s="191">
        <v>1112.0899999999999</v>
      </c>
    </row>
    <row r="364" spans="1:19" x14ac:dyDescent="0.25">
      <c r="A364" s="190" t="s">
        <v>2158</v>
      </c>
      <c r="B364" s="190" t="s">
        <v>2159</v>
      </c>
      <c r="C364" s="191">
        <v>2398.16</v>
      </c>
      <c r="D364" s="190" t="s">
        <v>270</v>
      </c>
      <c r="E364" s="190" t="s">
        <v>271</v>
      </c>
      <c r="F364" s="190" t="s">
        <v>272</v>
      </c>
      <c r="G364" s="190" t="s">
        <v>2162</v>
      </c>
      <c r="H364" s="190" t="s">
        <v>274</v>
      </c>
      <c r="I364" s="190" t="s">
        <v>271</v>
      </c>
      <c r="J364" s="190" t="s">
        <v>271</v>
      </c>
      <c r="K364" s="190" t="s">
        <v>275</v>
      </c>
      <c r="L364" s="190" t="s">
        <v>276</v>
      </c>
      <c r="M364" s="190" t="s">
        <v>277</v>
      </c>
      <c r="N364" s="190" t="s">
        <v>278</v>
      </c>
      <c r="O364" s="190" t="s">
        <v>59</v>
      </c>
      <c r="P364" s="190" t="s">
        <v>271</v>
      </c>
      <c r="Q364" s="190" t="s">
        <v>271</v>
      </c>
      <c r="R364" s="190" t="s">
        <v>279</v>
      </c>
      <c r="S364" s="191">
        <v>609.1</v>
      </c>
    </row>
    <row r="365" spans="1:19" x14ac:dyDescent="0.25">
      <c r="A365" s="190" t="s">
        <v>2163</v>
      </c>
      <c r="B365" s="190" t="s">
        <v>2164</v>
      </c>
      <c r="C365" s="191">
        <v>4919.78</v>
      </c>
      <c r="D365" s="190" t="s">
        <v>270</v>
      </c>
      <c r="E365" s="190" t="s">
        <v>271</v>
      </c>
      <c r="F365" s="190" t="s">
        <v>272</v>
      </c>
      <c r="G365" s="190" t="s">
        <v>273</v>
      </c>
      <c r="H365" s="190" t="s">
        <v>274</v>
      </c>
      <c r="I365" s="190" t="s">
        <v>271</v>
      </c>
      <c r="J365" s="190" t="s">
        <v>271</v>
      </c>
      <c r="K365" s="190" t="s">
        <v>275</v>
      </c>
      <c r="L365" s="190" t="s">
        <v>276</v>
      </c>
      <c r="M365" s="190" t="s">
        <v>277</v>
      </c>
      <c r="N365" s="190" t="s">
        <v>278</v>
      </c>
      <c r="O365" s="190" t="s">
        <v>59</v>
      </c>
      <c r="P365" s="190" t="s">
        <v>271</v>
      </c>
      <c r="Q365" s="190" t="s">
        <v>271</v>
      </c>
      <c r="R365" s="190" t="s">
        <v>279</v>
      </c>
      <c r="S365" s="191">
        <v>4685.5</v>
      </c>
    </row>
    <row r="366" spans="1:19" x14ac:dyDescent="0.25">
      <c r="A366" s="190" t="s">
        <v>2165</v>
      </c>
      <c r="B366" s="190" t="s">
        <v>2164</v>
      </c>
      <c r="C366" s="191">
        <v>12058.16</v>
      </c>
      <c r="D366" s="190" t="s">
        <v>270</v>
      </c>
      <c r="E366" s="190" t="s">
        <v>271</v>
      </c>
      <c r="F366" s="190" t="s">
        <v>272</v>
      </c>
      <c r="G366" s="190" t="s">
        <v>273</v>
      </c>
      <c r="H366" s="190" t="s">
        <v>274</v>
      </c>
      <c r="I366" s="190" t="s">
        <v>271</v>
      </c>
      <c r="J366" s="190" t="s">
        <v>271</v>
      </c>
      <c r="K366" s="190" t="s">
        <v>275</v>
      </c>
      <c r="L366" s="190" t="s">
        <v>276</v>
      </c>
      <c r="M366" s="190" t="s">
        <v>277</v>
      </c>
      <c r="N366" s="190" t="s">
        <v>278</v>
      </c>
      <c r="O366" s="190" t="s">
        <v>59</v>
      </c>
      <c r="P366" s="190" t="s">
        <v>271</v>
      </c>
      <c r="Q366" s="190" t="s">
        <v>271</v>
      </c>
      <c r="R366" s="190" t="s">
        <v>279</v>
      </c>
      <c r="S366" s="191">
        <v>9612.8799999999992</v>
      </c>
    </row>
    <row r="367" spans="1:19" x14ac:dyDescent="0.25">
      <c r="A367" s="190" t="s">
        <v>2166</v>
      </c>
      <c r="B367" s="190" t="s">
        <v>2167</v>
      </c>
      <c r="C367" s="191">
        <v>5879.81</v>
      </c>
      <c r="D367" s="190" t="s">
        <v>270</v>
      </c>
      <c r="E367" s="190" t="s">
        <v>271</v>
      </c>
      <c r="F367" s="190" t="s">
        <v>272</v>
      </c>
      <c r="G367" s="190" t="s">
        <v>273</v>
      </c>
      <c r="H367" s="190" t="s">
        <v>274</v>
      </c>
      <c r="I367" s="190" t="s">
        <v>271</v>
      </c>
      <c r="J367" s="190" t="s">
        <v>271</v>
      </c>
      <c r="K367" s="190" t="s">
        <v>275</v>
      </c>
      <c r="L367" s="190" t="s">
        <v>276</v>
      </c>
      <c r="M367" s="190" t="s">
        <v>277</v>
      </c>
      <c r="N367" s="190" t="s">
        <v>278</v>
      </c>
      <c r="O367" s="190" t="s">
        <v>59</v>
      </c>
      <c r="P367" s="190" t="s">
        <v>271</v>
      </c>
      <c r="Q367" s="190" t="s">
        <v>271</v>
      </c>
      <c r="R367" s="190" t="s">
        <v>279</v>
      </c>
      <c r="S367" s="191">
        <v>5599.82</v>
      </c>
    </row>
    <row r="368" spans="1:19" x14ac:dyDescent="0.25">
      <c r="A368" s="190" t="s">
        <v>2168</v>
      </c>
      <c r="B368" s="190" t="s">
        <v>2167</v>
      </c>
      <c r="C368" s="191">
        <v>11776.19</v>
      </c>
      <c r="D368" s="190" t="s">
        <v>270</v>
      </c>
      <c r="E368" s="190" t="s">
        <v>271</v>
      </c>
      <c r="F368" s="190" t="s">
        <v>272</v>
      </c>
      <c r="G368" s="190" t="s">
        <v>273</v>
      </c>
      <c r="H368" s="190" t="s">
        <v>274</v>
      </c>
      <c r="I368" s="190" t="s">
        <v>271</v>
      </c>
      <c r="J368" s="190" t="s">
        <v>271</v>
      </c>
      <c r="K368" s="190" t="s">
        <v>275</v>
      </c>
      <c r="L368" s="190" t="s">
        <v>276</v>
      </c>
      <c r="M368" s="190" t="s">
        <v>277</v>
      </c>
      <c r="N368" s="190" t="s">
        <v>278</v>
      </c>
      <c r="O368" s="190" t="s">
        <v>59</v>
      </c>
      <c r="P368" s="190" t="s">
        <v>271</v>
      </c>
      <c r="Q368" s="190" t="s">
        <v>271</v>
      </c>
      <c r="R368" s="190" t="s">
        <v>279</v>
      </c>
      <c r="S368" s="191">
        <v>8789.44</v>
      </c>
    </row>
    <row r="369" spans="1:19" x14ac:dyDescent="0.25">
      <c r="A369" s="190" t="s">
        <v>2169</v>
      </c>
      <c r="B369" s="190" t="s">
        <v>2170</v>
      </c>
      <c r="C369" s="191">
        <v>2679.71</v>
      </c>
      <c r="D369" s="190" t="s">
        <v>270</v>
      </c>
      <c r="E369" s="190" t="s">
        <v>271</v>
      </c>
      <c r="F369" s="190" t="s">
        <v>272</v>
      </c>
      <c r="G369" s="190" t="s">
        <v>273</v>
      </c>
      <c r="H369" s="190" t="s">
        <v>274</v>
      </c>
      <c r="I369" s="190" t="s">
        <v>271</v>
      </c>
      <c r="J369" s="190" t="s">
        <v>271</v>
      </c>
      <c r="K369" s="190" t="s">
        <v>275</v>
      </c>
      <c r="L369" s="190" t="s">
        <v>276</v>
      </c>
      <c r="M369" s="190" t="s">
        <v>277</v>
      </c>
      <c r="N369" s="190" t="s">
        <v>278</v>
      </c>
      <c r="O369" s="190" t="s">
        <v>59</v>
      </c>
      <c r="P369" s="190" t="s">
        <v>271</v>
      </c>
      <c r="Q369" s="190" t="s">
        <v>271</v>
      </c>
      <c r="R369" s="190" t="s">
        <v>279</v>
      </c>
      <c r="S369" s="191">
        <v>2552.1</v>
      </c>
    </row>
    <row r="370" spans="1:19" x14ac:dyDescent="0.25">
      <c r="A370" s="190" t="s">
        <v>2171</v>
      </c>
      <c r="B370" s="190" t="s">
        <v>2170</v>
      </c>
      <c r="C370" s="191">
        <v>10683</v>
      </c>
      <c r="D370" s="190" t="s">
        <v>270</v>
      </c>
      <c r="E370" s="190" t="s">
        <v>271</v>
      </c>
      <c r="F370" s="190" t="s">
        <v>272</v>
      </c>
      <c r="G370" s="190" t="s">
        <v>273</v>
      </c>
      <c r="H370" s="190" t="s">
        <v>274</v>
      </c>
      <c r="I370" s="190" t="s">
        <v>271</v>
      </c>
      <c r="J370" s="190" t="s">
        <v>271</v>
      </c>
      <c r="K370" s="190" t="s">
        <v>275</v>
      </c>
      <c r="L370" s="190" t="s">
        <v>276</v>
      </c>
      <c r="M370" s="190" t="s">
        <v>277</v>
      </c>
      <c r="N370" s="190" t="s">
        <v>278</v>
      </c>
      <c r="O370" s="190" t="s">
        <v>59</v>
      </c>
      <c r="P370" s="190" t="s">
        <v>271</v>
      </c>
      <c r="Q370" s="190" t="s">
        <v>271</v>
      </c>
      <c r="R370" s="190" t="s">
        <v>279</v>
      </c>
      <c r="S370" s="191">
        <v>9588.33</v>
      </c>
    </row>
    <row r="371" spans="1:19" x14ac:dyDescent="0.25">
      <c r="A371" s="190" t="s">
        <v>2172</v>
      </c>
      <c r="B371" s="190" t="s">
        <v>2159</v>
      </c>
      <c r="C371" s="191">
        <v>2679.71</v>
      </c>
      <c r="D371" s="190" t="s">
        <v>270</v>
      </c>
      <c r="E371" s="190" t="s">
        <v>271</v>
      </c>
      <c r="F371" s="190" t="s">
        <v>272</v>
      </c>
      <c r="G371" s="190" t="s">
        <v>273</v>
      </c>
      <c r="H371" s="190" t="s">
        <v>274</v>
      </c>
      <c r="I371" s="190" t="s">
        <v>271</v>
      </c>
      <c r="J371" s="190" t="s">
        <v>271</v>
      </c>
      <c r="K371" s="190" t="s">
        <v>275</v>
      </c>
      <c r="L371" s="190" t="s">
        <v>276</v>
      </c>
      <c r="M371" s="190" t="s">
        <v>277</v>
      </c>
      <c r="N371" s="190" t="s">
        <v>278</v>
      </c>
      <c r="O371" s="190" t="s">
        <v>59</v>
      </c>
      <c r="P371" s="190" t="s">
        <v>271</v>
      </c>
      <c r="Q371" s="190" t="s">
        <v>271</v>
      </c>
      <c r="R371" s="190" t="s">
        <v>279</v>
      </c>
      <c r="S371" s="191">
        <v>2552.1</v>
      </c>
    </row>
    <row r="372" spans="1:19" x14ac:dyDescent="0.25">
      <c r="A372" s="190" t="s">
        <v>2173</v>
      </c>
      <c r="B372" s="190" t="s">
        <v>2159</v>
      </c>
      <c r="C372" s="191">
        <v>12559.59</v>
      </c>
      <c r="D372" s="190" t="s">
        <v>270</v>
      </c>
      <c r="E372" s="190" t="s">
        <v>271</v>
      </c>
      <c r="F372" s="190" t="s">
        <v>272</v>
      </c>
      <c r="G372" s="190" t="s">
        <v>273</v>
      </c>
      <c r="H372" s="190" t="s">
        <v>274</v>
      </c>
      <c r="I372" s="190" t="s">
        <v>271</v>
      </c>
      <c r="J372" s="190" t="s">
        <v>271</v>
      </c>
      <c r="K372" s="190" t="s">
        <v>275</v>
      </c>
      <c r="L372" s="190" t="s">
        <v>276</v>
      </c>
      <c r="M372" s="190" t="s">
        <v>277</v>
      </c>
      <c r="N372" s="190" t="s">
        <v>278</v>
      </c>
      <c r="O372" s="190" t="s">
        <v>59</v>
      </c>
      <c r="P372" s="190" t="s">
        <v>271</v>
      </c>
      <c r="Q372" s="190" t="s">
        <v>271</v>
      </c>
      <c r="R372" s="190" t="s">
        <v>279</v>
      </c>
      <c r="S372" s="191">
        <v>11253.75</v>
      </c>
    </row>
    <row r="373" spans="1:19" x14ac:dyDescent="0.25">
      <c r="A373" s="190" t="s">
        <v>2174</v>
      </c>
      <c r="B373" s="190" t="s">
        <v>2155</v>
      </c>
      <c r="C373" s="191">
        <v>2679.71</v>
      </c>
      <c r="D373" s="190" t="s">
        <v>270</v>
      </c>
      <c r="E373" s="190" t="s">
        <v>271</v>
      </c>
      <c r="F373" s="190" t="s">
        <v>272</v>
      </c>
      <c r="G373" s="190" t="s">
        <v>273</v>
      </c>
      <c r="H373" s="190" t="s">
        <v>274</v>
      </c>
      <c r="I373" s="190" t="s">
        <v>271</v>
      </c>
      <c r="J373" s="190" t="s">
        <v>271</v>
      </c>
      <c r="K373" s="190" t="s">
        <v>275</v>
      </c>
      <c r="L373" s="190" t="s">
        <v>276</v>
      </c>
      <c r="M373" s="190" t="s">
        <v>277</v>
      </c>
      <c r="N373" s="190" t="s">
        <v>278</v>
      </c>
      <c r="O373" s="190" t="s">
        <v>59</v>
      </c>
      <c r="P373" s="190" t="s">
        <v>271</v>
      </c>
      <c r="Q373" s="190" t="s">
        <v>271</v>
      </c>
      <c r="R373" s="190" t="s">
        <v>279</v>
      </c>
      <c r="S373" s="191">
        <v>2552.1</v>
      </c>
    </row>
    <row r="374" spans="1:19" x14ac:dyDescent="0.25">
      <c r="A374" s="190" t="s">
        <v>2175</v>
      </c>
      <c r="B374" s="190" t="s">
        <v>2155</v>
      </c>
      <c r="C374" s="191">
        <v>12108.17</v>
      </c>
      <c r="D374" s="190" t="s">
        <v>270</v>
      </c>
      <c r="E374" s="190" t="s">
        <v>271</v>
      </c>
      <c r="F374" s="190" t="s">
        <v>272</v>
      </c>
      <c r="G374" s="190" t="s">
        <v>273</v>
      </c>
      <c r="H374" s="190" t="s">
        <v>274</v>
      </c>
      <c r="I374" s="190" t="s">
        <v>271</v>
      </c>
      <c r="J374" s="190" t="s">
        <v>271</v>
      </c>
      <c r="K374" s="190" t="s">
        <v>275</v>
      </c>
      <c r="L374" s="190" t="s">
        <v>276</v>
      </c>
      <c r="M374" s="190" t="s">
        <v>277</v>
      </c>
      <c r="N374" s="190" t="s">
        <v>278</v>
      </c>
      <c r="O374" s="190" t="s">
        <v>59</v>
      </c>
      <c r="P374" s="190" t="s">
        <v>271</v>
      </c>
      <c r="Q374" s="190" t="s">
        <v>271</v>
      </c>
      <c r="R374" s="190" t="s">
        <v>279</v>
      </c>
      <c r="S374" s="191">
        <v>10468.57</v>
      </c>
    </row>
    <row r="375" spans="1:19" x14ac:dyDescent="0.25">
      <c r="A375" s="190" t="s">
        <v>2176</v>
      </c>
      <c r="B375" s="190" t="s">
        <v>2177</v>
      </c>
      <c r="C375" s="191">
        <v>5197.92</v>
      </c>
      <c r="D375" s="190" t="s">
        <v>270</v>
      </c>
      <c r="E375" s="190" t="s">
        <v>271</v>
      </c>
      <c r="F375" s="190" t="s">
        <v>272</v>
      </c>
      <c r="G375" s="190" t="s">
        <v>273</v>
      </c>
      <c r="H375" s="190" t="s">
        <v>274</v>
      </c>
      <c r="I375" s="190" t="s">
        <v>271</v>
      </c>
      <c r="J375" s="190" t="s">
        <v>271</v>
      </c>
      <c r="K375" s="190" t="s">
        <v>275</v>
      </c>
      <c r="L375" s="190" t="s">
        <v>276</v>
      </c>
      <c r="M375" s="190" t="s">
        <v>277</v>
      </c>
      <c r="N375" s="190" t="s">
        <v>278</v>
      </c>
      <c r="O375" s="190" t="s">
        <v>59</v>
      </c>
      <c r="P375" s="190" t="s">
        <v>271</v>
      </c>
      <c r="Q375" s="190" t="s">
        <v>271</v>
      </c>
      <c r="R375" s="190" t="s">
        <v>279</v>
      </c>
      <c r="S375" s="191">
        <v>4950.3999999999996</v>
      </c>
    </row>
    <row r="376" spans="1:19" x14ac:dyDescent="0.25">
      <c r="A376" s="190" t="s">
        <v>2178</v>
      </c>
      <c r="B376" s="190" t="s">
        <v>2177</v>
      </c>
      <c r="C376" s="191">
        <v>13019.68</v>
      </c>
      <c r="D376" s="190" t="s">
        <v>270</v>
      </c>
      <c r="E376" s="190" t="s">
        <v>271</v>
      </c>
      <c r="F376" s="190" t="s">
        <v>272</v>
      </c>
      <c r="G376" s="190" t="s">
        <v>273</v>
      </c>
      <c r="H376" s="190" t="s">
        <v>274</v>
      </c>
      <c r="I376" s="190" t="s">
        <v>271</v>
      </c>
      <c r="J376" s="190" t="s">
        <v>271</v>
      </c>
      <c r="K376" s="190" t="s">
        <v>275</v>
      </c>
      <c r="L376" s="190" t="s">
        <v>276</v>
      </c>
      <c r="M376" s="190" t="s">
        <v>277</v>
      </c>
      <c r="N376" s="190" t="s">
        <v>278</v>
      </c>
      <c r="O376" s="190" t="s">
        <v>59</v>
      </c>
      <c r="P376" s="190" t="s">
        <v>271</v>
      </c>
      <c r="Q376" s="190" t="s">
        <v>271</v>
      </c>
      <c r="R376" s="190" t="s">
        <v>279</v>
      </c>
      <c r="S376" s="191">
        <v>10388.19</v>
      </c>
    </row>
    <row r="377" spans="1:19" x14ac:dyDescent="0.25">
      <c r="A377" s="190" t="s">
        <v>2179</v>
      </c>
      <c r="B377" s="190" t="s">
        <v>2180</v>
      </c>
      <c r="C377" s="191">
        <v>6454.56</v>
      </c>
      <c r="D377" s="190" t="s">
        <v>270</v>
      </c>
      <c r="E377" s="190" t="s">
        <v>271</v>
      </c>
      <c r="F377" s="190" t="s">
        <v>272</v>
      </c>
      <c r="G377" s="190" t="s">
        <v>273</v>
      </c>
      <c r="H377" s="190" t="s">
        <v>274</v>
      </c>
      <c r="I377" s="190" t="s">
        <v>271</v>
      </c>
      <c r="J377" s="190" t="s">
        <v>271</v>
      </c>
      <c r="K377" s="190" t="s">
        <v>275</v>
      </c>
      <c r="L377" s="190" t="s">
        <v>276</v>
      </c>
      <c r="M377" s="190" t="s">
        <v>277</v>
      </c>
      <c r="N377" s="190" t="s">
        <v>278</v>
      </c>
      <c r="O377" s="190" t="s">
        <v>59</v>
      </c>
      <c r="P377" s="190" t="s">
        <v>271</v>
      </c>
      <c r="Q377" s="190" t="s">
        <v>271</v>
      </c>
      <c r="R377" s="190" t="s">
        <v>279</v>
      </c>
      <c r="S377" s="191">
        <v>6147.2</v>
      </c>
    </row>
    <row r="378" spans="1:19" x14ac:dyDescent="0.25">
      <c r="A378" s="190" t="s">
        <v>2181</v>
      </c>
      <c r="B378" s="190" t="s">
        <v>2180</v>
      </c>
      <c r="C378" s="191">
        <v>12633.46</v>
      </c>
      <c r="D378" s="190" t="s">
        <v>270</v>
      </c>
      <c r="E378" s="190" t="s">
        <v>271</v>
      </c>
      <c r="F378" s="190" t="s">
        <v>272</v>
      </c>
      <c r="G378" s="190" t="s">
        <v>273</v>
      </c>
      <c r="H378" s="190" t="s">
        <v>274</v>
      </c>
      <c r="I378" s="190" t="s">
        <v>271</v>
      </c>
      <c r="J378" s="190" t="s">
        <v>271</v>
      </c>
      <c r="K378" s="190" t="s">
        <v>275</v>
      </c>
      <c r="L378" s="190" t="s">
        <v>276</v>
      </c>
      <c r="M378" s="190" t="s">
        <v>277</v>
      </c>
      <c r="N378" s="190" t="s">
        <v>278</v>
      </c>
      <c r="O378" s="190" t="s">
        <v>59</v>
      </c>
      <c r="P378" s="190" t="s">
        <v>271</v>
      </c>
      <c r="Q378" s="190" t="s">
        <v>271</v>
      </c>
      <c r="R378" s="190" t="s">
        <v>279</v>
      </c>
      <c r="S378" s="191">
        <v>12031.87</v>
      </c>
    </row>
    <row r="379" spans="1:19" x14ac:dyDescent="0.25">
      <c r="A379" s="190" t="s">
        <v>2182</v>
      </c>
      <c r="B379" s="190" t="s">
        <v>2183</v>
      </c>
      <c r="C379" s="191">
        <v>6035.09</v>
      </c>
      <c r="D379" s="190" t="s">
        <v>270</v>
      </c>
      <c r="E379" s="190" t="s">
        <v>271</v>
      </c>
      <c r="F379" s="190" t="s">
        <v>272</v>
      </c>
      <c r="G379" s="190" t="s">
        <v>273</v>
      </c>
      <c r="H379" s="190" t="s">
        <v>274</v>
      </c>
      <c r="I379" s="190" t="s">
        <v>271</v>
      </c>
      <c r="J379" s="190" t="s">
        <v>271</v>
      </c>
      <c r="K379" s="190" t="s">
        <v>275</v>
      </c>
      <c r="L379" s="190" t="s">
        <v>276</v>
      </c>
      <c r="M379" s="190" t="s">
        <v>277</v>
      </c>
      <c r="N379" s="190" t="s">
        <v>278</v>
      </c>
      <c r="O379" s="190" t="s">
        <v>59</v>
      </c>
      <c r="P379" s="190" t="s">
        <v>271</v>
      </c>
      <c r="Q379" s="190" t="s">
        <v>271</v>
      </c>
      <c r="R379" s="190" t="s">
        <v>279</v>
      </c>
      <c r="S379" s="191">
        <v>5747.7</v>
      </c>
    </row>
    <row r="380" spans="1:19" x14ac:dyDescent="0.25">
      <c r="A380" s="190" t="s">
        <v>2184</v>
      </c>
      <c r="B380" s="190" t="s">
        <v>2183</v>
      </c>
      <c r="C380" s="191">
        <v>11546.18</v>
      </c>
      <c r="D380" s="190" t="s">
        <v>270</v>
      </c>
      <c r="E380" s="190" t="s">
        <v>271</v>
      </c>
      <c r="F380" s="190" t="s">
        <v>272</v>
      </c>
      <c r="G380" s="190" t="s">
        <v>273</v>
      </c>
      <c r="H380" s="190" t="s">
        <v>274</v>
      </c>
      <c r="I380" s="190" t="s">
        <v>271</v>
      </c>
      <c r="J380" s="190" t="s">
        <v>271</v>
      </c>
      <c r="K380" s="190" t="s">
        <v>275</v>
      </c>
      <c r="L380" s="190" t="s">
        <v>276</v>
      </c>
      <c r="M380" s="190" t="s">
        <v>277</v>
      </c>
      <c r="N380" s="190" t="s">
        <v>278</v>
      </c>
      <c r="O380" s="190" t="s">
        <v>59</v>
      </c>
      <c r="P380" s="190" t="s">
        <v>271</v>
      </c>
      <c r="Q380" s="190" t="s">
        <v>271</v>
      </c>
      <c r="R380" s="190" t="s">
        <v>279</v>
      </c>
      <c r="S380" s="191">
        <v>8366.75</v>
      </c>
    </row>
    <row r="381" spans="1:19" x14ac:dyDescent="0.25">
      <c r="A381" s="190" t="s">
        <v>2185</v>
      </c>
      <c r="B381" s="190" t="s">
        <v>2164</v>
      </c>
      <c r="C381" s="191">
        <v>1547.7</v>
      </c>
      <c r="D381" s="190" t="s">
        <v>270</v>
      </c>
      <c r="E381" s="190" t="s">
        <v>271</v>
      </c>
      <c r="F381" s="190" t="s">
        <v>272</v>
      </c>
      <c r="G381" s="190" t="s">
        <v>2186</v>
      </c>
      <c r="H381" s="190" t="s">
        <v>274</v>
      </c>
      <c r="I381" s="190" t="s">
        <v>271</v>
      </c>
      <c r="J381" s="190" t="s">
        <v>271</v>
      </c>
      <c r="K381" s="190" t="s">
        <v>275</v>
      </c>
      <c r="L381" s="190" t="s">
        <v>276</v>
      </c>
      <c r="M381" s="190" t="s">
        <v>277</v>
      </c>
      <c r="N381" s="190" t="s">
        <v>278</v>
      </c>
      <c r="O381" s="190" t="s">
        <v>59</v>
      </c>
      <c r="P381" s="190" t="s">
        <v>271</v>
      </c>
      <c r="Q381" s="190" t="s">
        <v>271</v>
      </c>
      <c r="R381" s="190" t="s">
        <v>279</v>
      </c>
      <c r="S381" s="191">
        <v>1474</v>
      </c>
    </row>
    <row r="382" spans="1:19" x14ac:dyDescent="0.25">
      <c r="A382" s="190" t="s">
        <v>2187</v>
      </c>
      <c r="B382" s="190" t="s">
        <v>2170</v>
      </c>
      <c r="C382" s="191">
        <v>3652.45</v>
      </c>
      <c r="D382" s="190" t="s">
        <v>270</v>
      </c>
      <c r="E382" s="190" t="s">
        <v>271</v>
      </c>
      <c r="F382" s="190" t="s">
        <v>272</v>
      </c>
      <c r="G382" s="190" t="s">
        <v>2188</v>
      </c>
      <c r="H382" s="190" t="s">
        <v>274</v>
      </c>
      <c r="I382" s="190" t="s">
        <v>271</v>
      </c>
      <c r="J382" s="190" t="s">
        <v>271</v>
      </c>
      <c r="K382" s="190" t="s">
        <v>275</v>
      </c>
      <c r="L382" s="190" t="s">
        <v>276</v>
      </c>
      <c r="M382" s="190" t="s">
        <v>277</v>
      </c>
      <c r="N382" s="190" t="s">
        <v>278</v>
      </c>
      <c r="O382" s="190" t="s">
        <v>59</v>
      </c>
      <c r="P382" s="190" t="s">
        <v>271</v>
      </c>
      <c r="Q382" s="190" t="s">
        <v>271</v>
      </c>
      <c r="R382" s="190" t="s">
        <v>279</v>
      </c>
      <c r="S382" s="191">
        <v>3478.52</v>
      </c>
    </row>
    <row r="383" spans="1:19" x14ac:dyDescent="0.25">
      <c r="A383" s="190" t="s">
        <v>2189</v>
      </c>
      <c r="B383" s="190" t="s">
        <v>2109</v>
      </c>
      <c r="C383" s="191">
        <v>6035.09</v>
      </c>
      <c r="D383" s="190" t="s">
        <v>270</v>
      </c>
      <c r="E383" s="190" t="s">
        <v>271</v>
      </c>
      <c r="F383" s="190" t="s">
        <v>272</v>
      </c>
      <c r="G383" s="190" t="s">
        <v>273</v>
      </c>
      <c r="H383" s="190" t="s">
        <v>274</v>
      </c>
      <c r="I383" s="190" t="s">
        <v>271</v>
      </c>
      <c r="J383" s="190" t="s">
        <v>271</v>
      </c>
      <c r="K383" s="190" t="s">
        <v>275</v>
      </c>
      <c r="L383" s="190" t="s">
        <v>276</v>
      </c>
      <c r="M383" s="190" t="s">
        <v>277</v>
      </c>
      <c r="N383" s="190" t="s">
        <v>278</v>
      </c>
      <c r="O383" s="190" t="s">
        <v>59</v>
      </c>
      <c r="P383" s="190" t="s">
        <v>271</v>
      </c>
      <c r="Q383" s="190" t="s">
        <v>271</v>
      </c>
      <c r="R383" s="190" t="s">
        <v>279</v>
      </c>
      <c r="S383" s="191">
        <v>5747.7</v>
      </c>
    </row>
    <row r="384" spans="1:19" x14ac:dyDescent="0.25">
      <c r="A384" s="190" t="s">
        <v>2190</v>
      </c>
      <c r="B384" s="190" t="s">
        <v>2109</v>
      </c>
      <c r="C384" s="191">
        <v>11195.03</v>
      </c>
      <c r="D384" s="190" t="s">
        <v>270</v>
      </c>
      <c r="E384" s="190" t="s">
        <v>271</v>
      </c>
      <c r="F384" s="190" t="s">
        <v>272</v>
      </c>
      <c r="G384" s="190" t="s">
        <v>273</v>
      </c>
      <c r="H384" s="190" t="s">
        <v>274</v>
      </c>
      <c r="I384" s="190" t="s">
        <v>271</v>
      </c>
      <c r="J384" s="190" t="s">
        <v>271</v>
      </c>
      <c r="K384" s="190" t="s">
        <v>275</v>
      </c>
      <c r="L384" s="190" t="s">
        <v>276</v>
      </c>
      <c r="M384" s="190" t="s">
        <v>277</v>
      </c>
      <c r="N384" s="190" t="s">
        <v>278</v>
      </c>
      <c r="O384" s="190" t="s">
        <v>59</v>
      </c>
      <c r="P384" s="190" t="s">
        <v>271</v>
      </c>
      <c r="Q384" s="190" t="s">
        <v>271</v>
      </c>
      <c r="R384" s="190" t="s">
        <v>279</v>
      </c>
      <c r="S384" s="191">
        <v>8845.25</v>
      </c>
    </row>
    <row r="385" spans="1:19" x14ac:dyDescent="0.25">
      <c r="A385" s="190" t="s">
        <v>2191</v>
      </c>
      <c r="B385" s="190" t="s">
        <v>2192</v>
      </c>
      <c r="C385" s="191">
        <v>13616.3</v>
      </c>
      <c r="D385" s="190" t="s">
        <v>270</v>
      </c>
      <c r="E385" s="190" t="s">
        <v>271</v>
      </c>
      <c r="F385" s="190" t="s">
        <v>272</v>
      </c>
      <c r="G385" s="190" t="s">
        <v>273</v>
      </c>
      <c r="H385" s="190" t="s">
        <v>274</v>
      </c>
      <c r="I385" s="190" t="s">
        <v>271</v>
      </c>
      <c r="J385" s="190" t="s">
        <v>271</v>
      </c>
      <c r="K385" s="190" t="s">
        <v>275</v>
      </c>
      <c r="L385" s="190" t="s">
        <v>276</v>
      </c>
      <c r="M385" s="190" t="s">
        <v>277</v>
      </c>
      <c r="N385" s="190" t="s">
        <v>278</v>
      </c>
      <c r="O385" s="190" t="s">
        <v>59</v>
      </c>
      <c r="P385" s="190" t="s">
        <v>271</v>
      </c>
      <c r="Q385" s="190" t="s">
        <v>271</v>
      </c>
      <c r="R385" s="190" t="s">
        <v>279</v>
      </c>
      <c r="S385" s="191">
        <v>12480.63</v>
      </c>
    </row>
    <row r="386" spans="1:19" x14ac:dyDescent="0.25">
      <c r="A386" s="190" t="s">
        <v>2193</v>
      </c>
      <c r="B386" s="190" t="s">
        <v>2194</v>
      </c>
      <c r="C386" s="191">
        <v>1006.74</v>
      </c>
      <c r="D386" s="190" t="s">
        <v>270</v>
      </c>
      <c r="E386" s="190" t="s">
        <v>271</v>
      </c>
      <c r="F386" s="190" t="s">
        <v>272</v>
      </c>
      <c r="G386" s="190" t="s">
        <v>273</v>
      </c>
      <c r="H386" s="190" t="s">
        <v>274</v>
      </c>
      <c r="I386" s="190" t="s">
        <v>271</v>
      </c>
      <c r="J386" s="190" t="s">
        <v>271</v>
      </c>
      <c r="K386" s="190" t="s">
        <v>275</v>
      </c>
      <c r="L386" s="190" t="s">
        <v>276</v>
      </c>
      <c r="M386" s="190" t="s">
        <v>277</v>
      </c>
      <c r="N386" s="190" t="s">
        <v>278</v>
      </c>
      <c r="O386" s="190" t="s">
        <v>59</v>
      </c>
      <c r="P386" s="190" t="s">
        <v>271</v>
      </c>
      <c r="Q386" s="190" t="s">
        <v>271</v>
      </c>
      <c r="R386" s="190" t="s">
        <v>279</v>
      </c>
      <c r="S386" s="191">
        <v>958.8</v>
      </c>
    </row>
    <row r="387" spans="1:19" x14ac:dyDescent="0.25">
      <c r="A387" s="190" t="s">
        <v>2195</v>
      </c>
      <c r="B387" s="190" t="s">
        <v>2194</v>
      </c>
      <c r="C387" s="191">
        <v>12109.94</v>
      </c>
      <c r="D387" s="190" t="s">
        <v>270</v>
      </c>
      <c r="E387" s="190" t="s">
        <v>271</v>
      </c>
      <c r="F387" s="190" t="s">
        <v>272</v>
      </c>
      <c r="G387" s="190" t="s">
        <v>273</v>
      </c>
      <c r="H387" s="190" t="s">
        <v>274</v>
      </c>
      <c r="I387" s="190" t="s">
        <v>271</v>
      </c>
      <c r="J387" s="190" t="s">
        <v>271</v>
      </c>
      <c r="K387" s="190" t="s">
        <v>275</v>
      </c>
      <c r="L387" s="190" t="s">
        <v>276</v>
      </c>
      <c r="M387" s="190" t="s">
        <v>277</v>
      </c>
      <c r="N387" s="190" t="s">
        <v>278</v>
      </c>
      <c r="O387" s="190" t="s">
        <v>59</v>
      </c>
      <c r="P387" s="190" t="s">
        <v>271</v>
      </c>
      <c r="Q387" s="190" t="s">
        <v>271</v>
      </c>
      <c r="R387" s="190" t="s">
        <v>279</v>
      </c>
      <c r="S387" s="191">
        <v>11132.59</v>
      </c>
    </row>
    <row r="388" spans="1:19" x14ac:dyDescent="0.25">
      <c r="A388" s="190" t="s">
        <v>2196</v>
      </c>
      <c r="B388" s="190" t="s">
        <v>2197</v>
      </c>
      <c r="C388" s="191">
        <v>1006.74</v>
      </c>
      <c r="D388" s="190" t="s">
        <v>270</v>
      </c>
      <c r="E388" s="190" t="s">
        <v>271</v>
      </c>
      <c r="F388" s="190" t="s">
        <v>272</v>
      </c>
      <c r="G388" s="190" t="s">
        <v>273</v>
      </c>
      <c r="H388" s="190" t="s">
        <v>274</v>
      </c>
      <c r="I388" s="190" t="s">
        <v>271</v>
      </c>
      <c r="J388" s="190" t="s">
        <v>271</v>
      </c>
      <c r="K388" s="190" t="s">
        <v>275</v>
      </c>
      <c r="L388" s="190" t="s">
        <v>276</v>
      </c>
      <c r="M388" s="190" t="s">
        <v>277</v>
      </c>
      <c r="N388" s="190" t="s">
        <v>278</v>
      </c>
      <c r="O388" s="190" t="s">
        <v>59</v>
      </c>
      <c r="P388" s="190" t="s">
        <v>271</v>
      </c>
      <c r="Q388" s="190" t="s">
        <v>271</v>
      </c>
      <c r="R388" s="190" t="s">
        <v>279</v>
      </c>
      <c r="S388" s="191">
        <v>958.8</v>
      </c>
    </row>
    <row r="389" spans="1:19" x14ac:dyDescent="0.25">
      <c r="A389" s="190" t="s">
        <v>2198</v>
      </c>
      <c r="B389" s="190" t="s">
        <v>2197</v>
      </c>
      <c r="C389" s="191">
        <v>12434.32</v>
      </c>
      <c r="D389" s="190" t="s">
        <v>270</v>
      </c>
      <c r="E389" s="190" t="s">
        <v>271</v>
      </c>
      <c r="F389" s="190" t="s">
        <v>272</v>
      </c>
      <c r="G389" s="190" t="s">
        <v>273</v>
      </c>
      <c r="H389" s="190" t="s">
        <v>274</v>
      </c>
      <c r="I389" s="190" t="s">
        <v>271</v>
      </c>
      <c r="J389" s="190" t="s">
        <v>271</v>
      </c>
      <c r="K389" s="190" t="s">
        <v>275</v>
      </c>
      <c r="L389" s="190" t="s">
        <v>276</v>
      </c>
      <c r="M389" s="190" t="s">
        <v>277</v>
      </c>
      <c r="N389" s="190" t="s">
        <v>278</v>
      </c>
      <c r="O389" s="190" t="s">
        <v>59</v>
      </c>
      <c r="P389" s="190" t="s">
        <v>271</v>
      </c>
      <c r="Q389" s="190" t="s">
        <v>271</v>
      </c>
      <c r="R389" s="190" t="s">
        <v>279</v>
      </c>
      <c r="S389" s="191">
        <v>10282.99</v>
      </c>
    </row>
    <row r="390" spans="1:19" x14ac:dyDescent="0.25">
      <c r="A390" s="190" t="s">
        <v>2199</v>
      </c>
      <c r="B390" s="190" t="s">
        <v>2200</v>
      </c>
      <c r="C390" s="191">
        <v>6035.09</v>
      </c>
      <c r="D390" s="190" t="s">
        <v>270</v>
      </c>
      <c r="E390" s="190" t="s">
        <v>271</v>
      </c>
      <c r="F390" s="190" t="s">
        <v>272</v>
      </c>
      <c r="G390" s="190" t="s">
        <v>273</v>
      </c>
      <c r="H390" s="190" t="s">
        <v>274</v>
      </c>
      <c r="I390" s="190" t="s">
        <v>271</v>
      </c>
      <c r="J390" s="190" t="s">
        <v>271</v>
      </c>
      <c r="K390" s="190" t="s">
        <v>275</v>
      </c>
      <c r="L390" s="190" t="s">
        <v>276</v>
      </c>
      <c r="M390" s="190" t="s">
        <v>277</v>
      </c>
      <c r="N390" s="190" t="s">
        <v>278</v>
      </c>
      <c r="O390" s="190" t="s">
        <v>59</v>
      </c>
      <c r="P390" s="190" t="s">
        <v>271</v>
      </c>
      <c r="Q390" s="190" t="s">
        <v>271</v>
      </c>
      <c r="R390" s="190" t="s">
        <v>279</v>
      </c>
      <c r="S390" s="191">
        <v>5747.7</v>
      </c>
    </row>
    <row r="391" spans="1:19" x14ac:dyDescent="0.25">
      <c r="A391" s="190" t="s">
        <v>2201</v>
      </c>
      <c r="B391" s="190" t="s">
        <v>2200</v>
      </c>
      <c r="C391" s="191">
        <v>11623.7</v>
      </c>
      <c r="D391" s="190" t="s">
        <v>270</v>
      </c>
      <c r="E391" s="190" t="s">
        <v>271</v>
      </c>
      <c r="F391" s="190" t="s">
        <v>272</v>
      </c>
      <c r="G391" s="190" t="s">
        <v>273</v>
      </c>
      <c r="H391" s="190" t="s">
        <v>274</v>
      </c>
      <c r="I391" s="190" t="s">
        <v>271</v>
      </c>
      <c r="J391" s="190" t="s">
        <v>271</v>
      </c>
      <c r="K391" s="190" t="s">
        <v>275</v>
      </c>
      <c r="L391" s="190" t="s">
        <v>276</v>
      </c>
      <c r="M391" s="190" t="s">
        <v>277</v>
      </c>
      <c r="N391" s="190" t="s">
        <v>278</v>
      </c>
      <c r="O391" s="190" t="s">
        <v>59</v>
      </c>
      <c r="P391" s="190" t="s">
        <v>271</v>
      </c>
      <c r="Q391" s="190" t="s">
        <v>271</v>
      </c>
      <c r="R391" s="190" t="s">
        <v>279</v>
      </c>
      <c r="S391" s="191">
        <v>9675.19</v>
      </c>
    </row>
    <row r="392" spans="1:19" x14ac:dyDescent="0.25">
      <c r="A392" s="190" t="s">
        <v>2202</v>
      </c>
      <c r="B392" s="190" t="s">
        <v>2203</v>
      </c>
      <c r="C392" s="191">
        <v>6202.88</v>
      </c>
      <c r="D392" s="190" t="s">
        <v>270</v>
      </c>
      <c r="E392" s="190" t="s">
        <v>271</v>
      </c>
      <c r="F392" s="190" t="s">
        <v>272</v>
      </c>
      <c r="G392" s="190" t="s">
        <v>273</v>
      </c>
      <c r="H392" s="190" t="s">
        <v>274</v>
      </c>
      <c r="I392" s="190" t="s">
        <v>271</v>
      </c>
      <c r="J392" s="190" t="s">
        <v>271</v>
      </c>
      <c r="K392" s="190" t="s">
        <v>275</v>
      </c>
      <c r="L392" s="190" t="s">
        <v>276</v>
      </c>
      <c r="M392" s="190" t="s">
        <v>277</v>
      </c>
      <c r="N392" s="190" t="s">
        <v>278</v>
      </c>
      <c r="O392" s="190" t="s">
        <v>59</v>
      </c>
      <c r="P392" s="190" t="s">
        <v>271</v>
      </c>
      <c r="Q392" s="190" t="s">
        <v>271</v>
      </c>
      <c r="R392" s="190" t="s">
        <v>279</v>
      </c>
      <c r="S392" s="191">
        <v>5907.5</v>
      </c>
    </row>
    <row r="393" spans="1:19" x14ac:dyDescent="0.25">
      <c r="A393" s="190" t="s">
        <v>2204</v>
      </c>
      <c r="B393" s="190" t="s">
        <v>2203</v>
      </c>
      <c r="C393" s="191">
        <v>11855.89</v>
      </c>
      <c r="D393" s="190" t="s">
        <v>270</v>
      </c>
      <c r="E393" s="190" t="s">
        <v>271</v>
      </c>
      <c r="F393" s="190" t="s">
        <v>272</v>
      </c>
      <c r="G393" s="190" t="s">
        <v>273</v>
      </c>
      <c r="H393" s="190" t="s">
        <v>274</v>
      </c>
      <c r="I393" s="190" t="s">
        <v>271</v>
      </c>
      <c r="J393" s="190" t="s">
        <v>271</v>
      </c>
      <c r="K393" s="190" t="s">
        <v>275</v>
      </c>
      <c r="L393" s="190" t="s">
        <v>276</v>
      </c>
      <c r="M393" s="190" t="s">
        <v>277</v>
      </c>
      <c r="N393" s="190" t="s">
        <v>278</v>
      </c>
      <c r="O393" s="190" t="s">
        <v>59</v>
      </c>
      <c r="P393" s="190" t="s">
        <v>271</v>
      </c>
      <c r="Q393" s="190" t="s">
        <v>271</v>
      </c>
      <c r="R393" s="190" t="s">
        <v>279</v>
      </c>
      <c r="S393" s="191">
        <v>10759.81</v>
      </c>
    </row>
    <row r="394" spans="1:19" x14ac:dyDescent="0.25">
      <c r="A394" s="190" t="s">
        <v>2205</v>
      </c>
      <c r="B394" s="190" t="s">
        <v>2206</v>
      </c>
      <c r="C394" s="191">
        <v>6005.79</v>
      </c>
      <c r="D394" s="190" t="s">
        <v>270</v>
      </c>
      <c r="E394" s="190" t="s">
        <v>271</v>
      </c>
      <c r="F394" s="190" t="s">
        <v>272</v>
      </c>
      <c r="G394" s="190" t="s">
        <v>273</v>
      </c>
      <c r="H394" s="190" t="s">
        <v>274</v>
      </c>
      <c r="I394" s="190" t="s">
        <v>271</v>
      </c>
      <c r="J394" s="190" t="s">
        <v>271</v>
      </c>
      <c r="K394" s="190" t="s">
        <v>275</v>
      </c>
      <c r="L394" s="190" t="s">
        <v>276</v>
      </c>
      <c r="M394" s="190" t="s">
        <v>277</v>
      </c>
      <c r="N394" s="190" t="s">
        <v>278</v>
      </c>
      <c r="O394" s="190" t="s">
        <v>59</v>
      </c>
      <c r="P394" s="190" t="s">
        <v>271</v>
      </c>
      <c r="Q394" s="190" t="s">
        <v>271</v>
      </c>
      <c r="R394" s="190" t="s">
        <v>279</v>
      </c>
      <c r="S394" s="191">
        <v>5719.8</v>
      </c>
    </row>
    <row r="395" spans="1:19" x14ac:dyDescent="0.25">
      <c r="A395" s="190" t="s">
        <v>2207</v>
      </c>
      <c r="B395" s="190" t="s">
        <v>2206</v>
      </c>
      <c r="C395" s="191">
        <v>11766.66</v>
      </c>
      <c r="D395" s="190" t="s">
        <v>270</v>
      </c>
      <c r="E395" s="190" t="s">
        <v>271</v>
      </c>
      <c r="F395" s="190" t="s">
        <v>272</v>
      </c>
      <c r="G395" s="190" t="s">
        <v>273</v>
      </c>
      <c r="H395" s="190" t="s">
        <v>274</v>
      </c>
      <c r="I395" s="190" t="s">
        <v>271</v>
      </c>
      <c r="J395" s="190" t="s">
        <v>271</v>
      </c>
      <c r="K395" s="190" t="s">
        <v>275</v>
      </c>
      <c r="L395" s="190" t="s">
        <v>276</v>
      </c>
      <c r="M395" s="190" t="s">
        <v>277</v>
      </c>
      <c r="N395" s="190" t="s">
        <v>278</v>
      </c>
      <c r="O395" s="190" t="s">
        <v>59</v>
      </c>
      <c r="P395" s="190" t="s">
        <v>271</v>
      </c>
      <c r="Q395" s="190" t="s">
        <v>271</v>
      </c>
      <c r="R395" s="190" t="s">
        <v>279</v>
      </c>
      <c r="S395" s="191">
        <v>10265.39</v>
      </c>
    </row>
    <row r="396" spans="1:19" x14ac:dyDescent="0.25">
      <c r="A396" s="190" t="s">
        <v>2208</v>
      </c>
      <c r="B396" s="190" t="s">
        <v>2209</v>
      </c>
      <c r="C396" s="191">
        <v>6005.79</v>
      </c>
      <c r="D396" s="190" t="s">
        <v>270</v>
      </c>
      <c r="E396" s="190" t="s">
        <v>271</v>
      </c>
      <c r="F396" s="190" t="s">
        <v>272</v>
      </c>
      <c r="G396" s="190" t="s">
        <v>273</v>
      </c>
      <c r="H396" s="190" t="s">
        <v>274</v>
      </c>
      <c r="I396" s="190" t="s">
        <v>271</v>
      </c>
      <c r="J396" s="190" t="s">
        <v>271</v>
      </c>
      <c r="K396" s="190" t="s">
        <v>275</v>
      </c>
      <c r="L396" s="190" t="s">
        <v>276</v>
      </c>
      <c r="M396" s="190" t="s">
        <v>277</v>
      </c>
      <c r="N396" s="190" t="s">
        <v>278</v>
      </c>
      <c r="O396" s="190" t="s">
        <v>59</v>
      </c>
      <c r="P396" s="190" t="s">
        <v>271</v>
      </c>
      <c r="Q396" s="190" t="s">
        <v>271</v>
      </c>
      <c r="R396" s="190" t="s">
        <v>279</v>
      </c>
      <c r="S396" s="191">
        <v>5719.8</v>
      </c>
    </row>
    <row r="397" spans="1:19" x14ac:dyDescent="0.25">
      <c r="A397" s="190" t="s">
        <v>2210</v>
      </c>
      <c r="B397" s="190" t="s">
        <v>2209</v>
      </c>
      <c r="C397" s="191">
        <v>13676.01</v>
      </c>
      <c r="D397" s="190" t="s">
        <v>270</v>
      </c>
      <c r="E397" s="190" t="s">
        <v>271</v>
      </c>
      <c r="F397" s="190" t="s">
        <v>272</v>
      </c>
      <c r="G397" s="190" t="s">
        <v>273</v>
      </c>
      <c r="H397" s="190" t="s">
        <v>274</v>
      </c>
      <c r="I397" s="190" t="s">
        <v>271</v>
      </c>
      <c r="J397" s="190" t="s">
        <v>271</v>
      </c>
      <c r="K397" s="190" t="s">
        <v>275</v>
      </c>
      <c r="L397" s="190" t="s">
        <v>276</v>
      </c>
      <c r="M397" s="190" t="s">
        <v>277</v>
      </c>
      <c r="N397" s="190" t="s">
        <v>278</v>
      </c>
      <c r="O397" s="190" t="s">
        <v>59</v>
      </c>
      <c r="P397" s="190" t="s">
        <v>271</v>
      </c>
      <c r="Q397" s="190" t="s">
        <v>271</v>
      </c>
      <c r="R397" s="190" t="s">
        <v>279</v>
      </c>
      <c r="S397" s="191">
        <v>11684.32</v>
      </c>
    </row>
    <row r="398" spans="1:19" x14ac:dyDescent="0.25">
      <c r="A398" s="190" t="s">
        <v>2211</v>
      </c>
      <c r="B398" s="190" t="s">
        <v>2209</v>
      </c>
      <c r="C398" s="191">
        <v>604.67999999999995</v>
      </c>
      <c r="D398" s="190" t="s">
        <v>270</v>
      </c>
      <c r="E398" s="190" t="s">
        <v>271</v>
      </c>
      <c r="F398" s="190" t="s">
        <v>272</v>
      </c>
      <c r="G398" s="190" t="s">
        <v>2212</v>
      </c>
      <c r="H398" s="190" t="s">
        <v>274</v>
      </c>
      <c r="I398" s="190" t="s">
        <v>271</v>
      </c>
      <c r="J398" s="190" t="s">
        <v>271</v>
      </c>
      <c r="K398" s="190" t="s">
        <v>275</v>
      </c>
      <c r="L398" s="190" t="s">
        <v>276</v>
      </c>
      <c r="M398" s="190" t="s">
        <v>277</v>
      </c>
      <c r="N398" s="190" t="s">
        <v>278</v>
      </c>
      <c r="O398" s="190" t="s">
        <v>59</v>
      </c>
      <c r="P398" s="190" t="s">
        <v>271</v>
      </c>
      <c r="Q398" s="190" t="s">
        <v>271</v>
      </c>
      <c r="R398" s="190" t="s">
        <v>279</v>
      </c>
      <c r="S398" s="191">
        <v>575.89</v>
      </c>
    </row>
    <row r="399" spans="1:19" x14ac:dyDescent="0.25">
      <c r="A399" s="190" t="s">
        <v>2213</v>
      </c>
      <c r="B399" s="190" t="s">
        <v>2214</v>
      </c>
      <c r="C399" s="191">
        <v>1006.74</v>
      </c>
      <c r="D399" s="190" t="s">
        <v>270</v>
      </c>
      <c r="E399" s="190" t="s">
        <v>271</v>
      </c>
      <c r="F399" s="190" t="s">
        <v>272</v>
      </c>
      <c r="G399" s="190" t="s">
        <v>273</v>
      </c>
      <c r="H399" s="190" t="s">
        <v>274</v>
      </c>
      <c r="I399" s="190" t="s">
        <v>271</v>
      </c>
      <c r="J399" s="190" t="s">
        <v>271</v>
      </c>
      <c r="K399" s="190" t="s">
        <v>275</v>
      </c>
      <c r="L399" s="190" t="s">
        <v>276</v>
      </c>
      <c r="M399" s="190" t="s">
        <v>277</v>
      </c>
      <c r="N399" s="190" t="s">
        <v>278</v>
      </c>
      <c r="O399" s="190" t="s">
        <v>59</v>
      </c>
      <c r="P399" s="190" t="s">
        <v>271</v>
      </c>
      <c r="Q399" s="190" t="s">
        <v>271</v>
      </c>
      <c r="R399" s="190" t="s">
        <v>279</v>
      </c>
      <c r="S399" s="191">
        <v>958.8</v>
      </c>
    </row>
    <row r="400" spans="1:19" x14ac:dyDescent="0.25">
      <c r="A400" s="190" t="s">
        <v>2215</v>
      </c>
      <c r="B400" s="190" t="s">
        <v>2214</v>
      </c>
      <c r="C400" s="191">
        <v>13024.99</v>
      </c>
      <c r="D400" s="190" t="s">
        <v>270</v>
      </c>
      <c r="E400" s="190" t="s">
        <v>271</v>
      </c>
      <c r="F400" s="190" t="s">
        <v>272</v>
      </c>
      <c r="G400" s="190" t="s">
        <v>273</v>
      </c>
      <c r="H400" s="190" t="s">
        <v>274</v>
      </c>
      <c r="I400" s="190" t="s">
        <v>271</v>
      </c>
      <c r="J400" s="190" t="s">
        <v>271</v>
      </c>
      <c r="K400" s="190" t="s">
        <v>275</v>
      </c>
      <c r="L400" s="190" t="s">
        <v>276</v>
      </c>
      <c r="M400" s="190" t="s">
        <v>277</v>
      </c>
      <c r="N400" s="190" t="s">
        <v>278</v>
      </c>
      <c r="O400" s="190" t="s">
        <v>59</v>
      </c>
      <c r="P400" s="190" t="s">
        <v>271</v>
      </c>
      <c r="Q400" s="190" t="s">
        <v>271</v>
      </c>
      <c r="R400" s="190" t="s">
        <v>279</v>
      </c>
      <c r="S400" s="191">
        <v>8951.43</v>
      </c>
    </row>
    <row r="401" spans="1:19" x14ac:dyDescent="0.25">
      <c r="A401" s="190" t="s">
        <v>2216</v>
      </c>
      <c r="B401" s="190" t="s">
        <v>2217</v>
      </c>
      <c r="C401" s="191">
        <v>1006.74</v>
      </c>
      <c r="D401" s="190" t="s">
        <v>270</v>
      </c>
      <c r="E401" s="190" t="s">
        <v>271</v>
      </c>
      <c r="F401" s="190" t="s">
        <v>272</v>
      </c>
      <c r="G401" s="190" t="s">
        <v>273</v>
      </c>
      <c r="H401" s="190" t="s">
        <v>274</v>
      </c>
      <c r="I401" s="190" t="s">
        <v>271</v>
      </c>
      <c r="J401" s="190" t="s">
        <v>271</v>
      </c>
      <c r="K401" s="190" t="s">
        <v>275</v>
      </c>
      <c r="L401" s="190" t="s">
        <v>276</v>
      </c>
      <c r="M401" s="190" t="s">
        <v>277</v>
      </c>
      <c r="N401" s="190" t="s">
        <v>278</v>
      </c>
      <c r="O401" s="190" t="s">
        <v>59</v>
      </c>
      <c r="P401" s="190" t="s">
        <v>271</v>
      </c>
      <c r="Q401" s="190" t="s">
        <v>271</v>
      </c>
      <c r="R401" s="190" t="s">
        <v>279</v>
      </c>
      <c r="S401" s="191">
        <v>958.8</v>
      </c>
    </row>
    <row r="402" spans="1:19" x14ac:dyDescent="0.25">
      <c r="A402" s="190" t="s">
        <v>2218</v>
      </c>
      <c r="B402" s="190" t="s">
        <v>2217</v>
      </c>
      <c r="C402" s="191">
        <v>12751.45</v>
      </c>
      <c r="D402" s="190" t="s">
        <v>270</v>
      </c>
      <c r="E402" s="190" t="s">
        <v>271</v>
      </c>
      <c r="F402" s="190" t="s">
        <v>272</v>
      </c>
      <c r="G402" s="190" t="s">
        <v>273</v>
      </c>
      <c r="H402" s="190" t="s">
        <v>274</v>
      </c>
      <c r="I402" s="190" t="s">
        <v>271</v>
      </c>
      <c r="J402" s="190" t="s">
        <v>271</v>
      </c>
      <c r="K402" s="190" t="s">
        <v>275</v>
      </c>
      <c r="L402" s="190" t="s">
        <v>276</v>
      </c>
      <c r="M402" s="190" t="s">
        <v>277</v>
      </c>
      <c r="N402" s="190" t="s">
        <v>278</v>
      </c>
      <c r="O402" s="190" t="s">
        <v>59</v>
      </c>
      <c r="P402" s="190" t="s">
        <v>271</v>
      </c>
      <c r="Q402" s="190" t="s">
        <v>271</v>
      </c>
      <c r="R402" s="190" t="s">
        <v>279</v>
      </c>
      <c r="S402" s="191">
        <v>10375.69</v>
      </c>
    </row>
    <row r="403" spans="1:19" x14ac:dyDescent="0.25">
      <c r="A403" s="190" t="s">
        <v>2219</v>
      </c>
      <c r="B403" s="190" t="s">
        <v>2220</v>
      </c>
      <c r="C403" s="191">
        <v>3335.93</v>
      </c>
      <c r="D403" s="190" t="s">
        <v>270</v>
      </c>
      <c r="E403" s="190" t="s">
        <v>271</v>
      </c>
      <c r="F403" s="190" t="s">
        <v>272</v>
      </c>
      <c r="G403" s="190" t="s">
        <v>273</v>
      </c>
      <c r="H403" s="190" t="s">
        <v>274</v>
      </c>
      <c r="I403" s="190" t="s">
        <v>271</v>
      </c>
      <c r="J403" s="190" t="s">
        <v>271</v>
      </c>
      <c r="K403" s="190" t="s">
        <v>275</v>
      </c>
      <c r="L403" s="190" t="s">
        <v>276</v>
      </c>
      <c r="M403" s="190" t="s">
        <v>277</v>
      </c>
      <c r="N403" s="190" t="s">
        <v>278</v>
      </c>
      <c r="O403" s="190" t="s">
        <v>59</v>
      </c>
      <c r="P403" s="190" t="s">
        <v>271</v>
      </c>
      <c r="Q403" s="190" t="s">
        <v>271</v>
      </c>
      <c r="R403" s="190" t="s">
        <v>279</v>
      </c>
      <c r="S403" s="191">
        <v>3177.08</v>
      </c>
    </row>
    <row r="404" spans="1:19" x14ac:dyDescent="0.25">
      <c r="A404" s="190" t="s">
        <v>2221</v>
      </c>
      <c r="B404" s="190" t="s">
        <v>2220</v>
      </c>
      <c r="C404" s="191">
        <v>15757.31</v>
      </c>
      <c r="D404" s="190" t="s">
        <v>270</v>
      </c>
      <c r="E404" s="190" t="s">
        <v>271</v>
      </c>
      <c r="F404" s="190" t="s">
        <v>272</v>
      </c>
      <c r="G404" s="190" t="s">
        <v>273</v>
      </c>
      <c r="H404" s="190" t="s">
        <v>274</v>
      </c>
      <c r="I404" s="190" t="s">
        <v>271</v>
      </c>
      <c r="J404" s="190" t="s">
        <v>271</v>
      </c>
      <c r="K404" s="190" t="s">
        <v>275</v>
      </c>
      <c r="L404" s="190" t="s">
        <v>276</v>
      </c>
      <c r="M404" s="190" t="s">
        <v>277</v>
      </c>
      <c r="N404" s="190" t="s">
        <v>278</v>
      </c>
      <c r="O404" s="190" t="s">
        <v>59</v>
      </c>
      <c r="P404" s="190" t="s">
        <v>271</v>
      </c>
      <c r="Q404" s="190" t="s">
        <v>271</v>
      </c>
      <c r="R404" s="190" t="s">
        <v>279</v>
      </c>
      <c r="S404" s="191">
        <v>14260.19</v>
      </c>
    </row>
    <row r="405" spans="1:19" x14ac:dyDescent="0.25">
      <c r="A405" s="190" t="s">
        <v>2222</v>
      </c>
      <c r="B405" s="190" t="s">
        <v>2223</v>
      </c>
      <c r="C405" s="191">
        <v>4919.78</v>
      </c>
      <c r="D405" s="190" t="s">
        <v>270</v>
      </c>
      <c r="E405" s="190" t="s">
        <v>271</v>
      </c>
      <c r="F405" s="190" t="s">
        <v>272</v>
      </c>
      <c r="G405" s="190" t="s">
        <v>273</v>
      </c>
      <c r="H405" s="190" t="s">
        <v>274</v>
      </c>
      <c r="I405" s="190" t="s">
        <v>271</v>
      </c>
      <c r="J405" s="190" t="s">
        <v>271</v>
      </c>
      <c r="K405" s="190" t="s">
        <v>275</v>
      </c>
      <c r="L405" s="190" t="s">
        <v>276</v>
      </c>
      <c r="M405" s="190" t="s">
        <v>277</v>
      </c>
      <c r="N405" s="190" t="s">
        <v>278</v>
      </c>
      <c r="O405" s="190" t="s">
        <v>59</v>
      </c>
      <c r="P405" s="190" t="s">
        <v>271</v>
      </c>
      <c r="Q405" s="190" t="s">
        <v>271</v>
      </c>
      <c r="R405" s="190" t="s">
        <v>279</v>
      </c>
      <c r="S405" s="191">
        <v>4685.5</v>
      </c>
    </row>
    <row r="406" spans="1:19" x14ac:dyDescent="0.25">
      <c r="A406" s="190" t="s">
        <v>2224</v>
      </c>
      <c r="B406" s="190" t="s">
        <v>2223</v>
      </c>
      <c r="C406" s="191">
        <v>13765.66</v>
      </c>
      <c r="D406" s="190" t="s">
        <v>270</v>
      </c>
      <c r="E406" s="190" t="s">
        <v>271</v>
      </c>
      <c r="F406" s="190" t="s">
        <v>272</v>
      </c>
      <c r="G406" s="190" t="s">
        <v>273</v>
      </c>
      <c r="H406" s="190" t="s">
        <v>274</v>
      </c>
      <c r="I406" s="190" t="s">
        <v>271</v>
      </c>
      <c r="J406" s="190" t="s">
        <v>271</v>
      </c>
      <c r="K406" s="190" t="s">
        <v>275</v>
      </c>
      <c r="L406" s="190" t="s">
        <v>276</v>
      </c>
      <c r="M406" s="190" t="s">
        <v>277</v>
      </c>
      <c r="N406" s="190" t="s">
        <v>278</v>
      </c>
      <c r="O406" s="190" t="s">
        <v>59</v>
      </c>
      <c r="P406" s="190" t="s">
        <v>271</v>
      </c>
      <c r="Q406" s="190" t="s">
        <v>271</v>
      </c>
      <c r="R406" s="190" t="s">
        <v>279</v>
      </c>
      <c r="S406" s="191">
        <v>11274.11</v>
      </c>
    </row>
    <row r="407" spans="1:19" x14ac:dyDescent="0.25">
      <c r="A407" s="190" t="s">
        <v>2225</v>
      </c>
      <c r="B407" s="190" t="s">
        <v>2226</v>
      </c>
      <c r="C407" s="191">
        <v>5087.57</v>
      </c>
      <c r="D407" s="190" t="s">
        <v>270</v>
      </c>
      <c r="E407" s="190" t="s">
        <v>271</v>
      </c>
      <c r="F407" s="190" t="s">
        <v>272</v>
      </c>
      <c r="G407" s="190" t="s">
        <v>273</v>
      </c>
      <c r="H407" s="190" t="s">
        <v>274</v>
      </c>
      <c r="I407" s="190" t="s">
        <v>271</v>
      </c>
      <c r="J407" s="190" t="s">
        <v>271</v>
      </c>
      <c r="K407" s="190" t="s">
        <v>275</v>
      </c>
      <c r="L407" s="190" t="s">
        <v>276</v>
      </c>
      <c r="M407" s="190" t="s">
        <v>277</v>
      </c>
      <c r="N407" s="190" t="s">
        <v>278</v>
      </c>
      <c r="O407" s="190" t="s">
        <v>59</v>
      </c>
      <c r="P407" s="190" t="s">
        <v>271</v>
      </c>
      <c r="Q407" s="190" t="s">
        <v>271</v>
      </c>
      <c r="R407" s="190" t="s">
        <v>279</v>
      </c>
      <c r="S407" s="191">
        <v>4845.3</v>
      </c>
    </row>
    <row r="408" spans="1:19" x14ac:dyDescent="0.25">
      <c r="A408" s="190" t="s">
        <v>2227</v>
      </c>
      <c r="B408" s="190" t="s">
        <v>2226</v>
      </c>
      <c r="C408" s="191">
        <v>12915.69</v>
      </c>
      <c r="D408" s="190" t="s">
        <v>270</v>
      </c>
      <c r="E408" s="190" t="s">
        <v>271</v>
      </c>
      <c r="F408" s="190" t="s">
        <v>272</v>
      </c>
      <c r="G408" s="190" t="s">
        <v>273</v>
      </c>
      <c r="H408" s="190" t="s">
        <v>274</v>
      </c>
      <c r="I408" s="190" t="s">
        <v>271</v>
      </c>
      <c r="J408" s="190" t="s">
        <v>271</v>
      </c>
      <c r="K408" s="190" t="s">
        <v>275</v>
      </c>
      <c r="L408" s="190" t="s">
        <v>276</v>
      </c>
      <c r="M408" s="190" t="s">
        <v>277</v>
      </c>
      <c r="N408" s="190" t="s">
        <v>278</v>
      </c>
      <c r="O408" s="190" t="s">
        <v>59</v>
      </c>
      <c r="P408" s="190" t="s">
        <v>271</v>
      </c>
      <c r="Q408" s="190" t="s">
        <v>271</v>
      </c>
      <c r="R408" s="190" t="s">
        <v>279</v>
      </c>
      <c r="S408" s="191">
        <v>10066.74</v>
      </c>
    </row>
    <row r="409" spans="1:19" x14ac:dyDescent="0.25">
      <c r="A409" s="190" t="s">
        <v>2228</v>
      </c>
      <c r="B409" s="190" t="s">
        <v>2229</v>
      </c>
      <c r="C409" s="191">
        <v>4919.78</v>
      </c>
      <c r="D409" s="190" t="s">
        <v>270</v>
      </c>
      <c r="E409" s="190" t="s">
        <v>271</v>
      </c>
      <c r="F409" s="190" t="s">
        <v>272</v>
      </c>
      <c r="G409" s="190" t="s">
        <v>273</v>
      </c>
      <c r="H409" s="190" t="s">
        <v>274</v>
      </c>
      <c r="I409" s="190" t="s">
        <v>271</v>
      </c>
      <c r="J409" s="190" t="s">
        <v>271</v>
      </c>
      <c r="K409" s="190" t="s">
        <v>275</v>
      </c>
      <c r="L409" s="190" t="s">
        <v>276</v>
      </c>
      <c r="M409" s="190" t="s">
        <v>277</v>
      </c>
      <c r="N409" s="190" t="s">
        <v>278</v>
      </c>
      <c r="O409" s="190" t="s">
        <v>59</v>
      </c>
      <c r="P409" s="190" t="s">
        <v>271</v>
      </c>
      <c r="Q409" s="190" t="s">
        <v>271</v>
      </c>
      <c r="R409" s="190" t="s">
        <v>279</v>
      </c>
      <c r="S409" s="191">
        <v>4685.5</v>
      </c>
    </row>
    <row r="410" spans="1:19" x14ac:dyDescent="0.25">
      <c r="A410" s="190" t="s">
        <v>2230</v>
      </c>
      <c r="B410" s="190" t="s">
        <v>2229</v>
      </c>
      <c r="C410" s="191">
        <v>12316.67</v>
      </c>
      <c r="D410" s="190" t="s">
        <v>270</v>
      </c>
      <c r="E410" s="190" t="s">
        <v>271</v>
      </c>
      <c r="F410" s="190" t="s">
        <v>272</v>
      </c>
      <c r="G410" s="190" t="s">
        <v>273</v>
      </c>
      <c r="H410" s="190" t="s">
        <v>274</v>
      </c>
      <c r="I410" s="190" t="s">
        <v>271</v>
      </c>
      <c r="J410" s="190" t="s">
        <v>271</v>
      </c>
      <c r="K410" s="190" t="s">
        <v>275</v>
      </c>
      <c r="L410" s="190" t="s">
        <v>276</v>
      </c>
      <c r="M410" s="190" t="s">
        <v>277</v>
      </c>
      <c r="N410" s="190" t="s">
        <v>278</v>
      </c>
      <c r="O410" s="190" t="s">
        <v>59</v>
      </c>
      <c r="P410" s="190" t="s">
        <v>271</v>
      </c>
      <c r="Q410" s="190" t="s">
        <v>271</v>
      </c>
      <c r="R410" s="190" t="s">
        <v>279</v>
      </c>
      <c r="S410" s="191">
        <v>10409.4</v>
      </c>
    </row>
    <row r="411" spans="1:19" x14ac:dyDescent="0.25">
      <c r="A411" s="190" t="s">
        <v>2231</v>
      </c>
      <c r="B411" s="190" t="s">
        <v>2232</v>
      </c>
      <c r="C411" s="191">
        <v>870.39</v>
      </c>
      <c r="D411" s="190" t="s">
        <v>270</v>
      </c>
      <c r="E411" s="190" t="s">
        <v>271</v>
      </c>
      <c r="F411" s="190" t="s">
        <v>272</v>
      </c>
      <c r="G411" s="190" t="s">
        <v>273</v>
      </c>
      <c r="H411" s="190" t="s">
        <v>274</v>
      </c>
      <c r="I411" s="190" t="s">
        <v>271</v>
      </c>
      <c r="J411" s="190" t="s">
        <v>271</v>
      </c>
      <c r="K411" s="190" t="s">
        <v>275</v>
      </c>
      <c r="L411" s="190" t="s">
        <v>276</v>
      </c>
      <c r="M411" s="190" t="s">
        <v>277</v>
      </c>
      <c r="N411" s="190" t="s">
        <v>278</v>
      </c>
      <c r="O411" s="190" t="s">
        <v>59</v>
      </c>
      <c r="P411" s="190" t="s">
        <v>271</v>
      </c>
      <c r="Q411" s="190" t="s">
        <v>271</v>
      </c>
      <c r="R411" s="190" t="s">
        <v>279</v>
      </c>
      <c r="S411" s="191">
        <v>627.57000000000005</v>
      </c>
    </row>
    <row r="412" spans="1:19" x14ac:dyDescent="0.25">
      <c r="A412" s="190" t="s">
        <v>2233</v>
      </c>
      <c r="B412" s="190" t="s">
        <v>2091</v>
      </c>
      <c r="C412" s="191">
        <v>10525.22</v>
      </c>
      <c r="D412" s="190" t="s">
        <v>270</v>
      </c>
      <c r="E412" s="190" t="s">
        <v>271</v>
      </c>
      <c r="F412" s="190" t="s">
        <v>272</v>
      </c>
      <c r="G412" s="190" t="s">
        <v>2234</v>
      </c>
      <c r="H412" s="190" t="s">
        <v>274</v>
      </c>
      <c r="I412" s="190" t="s">
        <v>271</v>
      </c>
      <c r="J412" s="190" t="s">
        <v>271</v>
      </c>
      <c r="K412" s="190" t="s">
        <v>275</v>
      </c>
      <c r="L412" s="190" t="s">
        <v>2235</v>
      </c>
      <c r="M412" s="190" t="s">
        <v>277</v>
      </c>
      <c r="N412" s="190" t="s">
        <v>296</v>
      </c>
      <c r="O412" s="190" t="s">
        <v>77</v>
      </c>
      <c r="P412" s="190" t="s">
        <v>271</v>
      </c>
      <c r="Q412" s="190" t="s">
        <v>271</v>
      </c>
      <c r="R412" s="190" t="s">
        <v>279</v>
      </c>
      <c r="S412" s="191">
        <v>310.89</v>
      </c>
    </row>
    <row r="413" spans="1:19" x14ac:dyDescent="0.25">
      <c r="A413" s="190" t="s">
        <v>2233</v>
      </c>
      <c r="B413" s="190" t="s">
        <v>2091</v>
      </c>
      <c r="C413" s="191">
        <v>10525.22</v>
      </c>
      <c r="D413" s="190" t="s">
        <v>270</v>
      </c>
      <c r="E413" s="190" t="s">
        <v>271</v>
      </c>
      <c r="F413" s="190" t="s">
        <v>272</v>
      </c>
      <c r="G413" s="190" t="s">
        <v>2236</v>
      </c>
      <c r="H413" s="190" t="s">
        <v>274</v>
      </c>
      <c r="I413" s="190" t="s">
        <v>271</v>
      </c>
      <c r="J413" s="190" t="s">
        <v>271</v>
      </c>
      <c r="K413" s="190" t="s">
        <v>275</v>
      </c>
      <c r="L413" s="190" t="s">
        <v>2235</v>
      </c>
      <c r="M413" s="190" t="s">
        <v>277</v>
      </c>
      <c r="N413" s="190" t="s">
        <v>296</v>
      </c>
      <c r="O413" s="190" t="s">
        <v>77</v>
      </c>
      <c r="P413" s="190" t="s">
        <v>271</v>
      </c>
      <c r="Q413" s="190" t="s">
        <v>271</v>
      </c>
      <c r="R413" s="190" t="s">
        <v>279</v>
      </c>
      <c r="S413" s="191">
        <v>148.01</v>
      </c>
    </row>
    <row r="414" spans="1:19" x14ac:dyDescent="0.25">
      <c r="A414" s="190" t="s">
        <v>2233</v>
      </c>
      <c r="B414" s="190" t="s">
        <v>2091</v>
      </c>
      <c r="C414" s="191">
        <v>10525.22</v>
      </c>
      <c r="D414" s="190" t="s">
        <v>270</v>
      </c>
      <c r="E414" s="190" t="s">
        <v>271</v>
      </c>
      <c r="F414" s="190" t="s">
        <v>272</v>
      </c>
      <c r="G414" s="190" t="s">
        <v>2237</v>
      </c>
      <c r="H414" s="190" t="s">
        <v>274</v>
      </c>
      <c r="I414" s="190" t="s">
        <v>271</v>
      </c>
      <c r="J414" s="190" t="s">
        <v>271</v>
      </c>
      <c r="K414" s="190" t="s">
        <v>275</v>
      </c>
      <c r="L414" s="190" t="s">
        <v>2235</v>
      </c>
      <c r="M414" s="190" t="s">
        <v>277</v>
      </c>
      <c r="N414" s="190" t="s">
        <v>296</v>
      </c>
      <c r="O414" s="190" t="s">
        <v>77</v>
      </c>
      <c r="P414" s="190" t="s">
        <v>271</v>
      </c>
      <c r="Q414" s="190" t="s">
        <v>271</v>
      </c>
      <c r="R414" s="190" t="s">
        <v>279</v>
      </c>
      <c r="S414" s="191">
        <v>69.819999999999993</v>
      </c>
    </row>
    <row r="415" spans="1:19" x14ac:dyDescent="0.25">
      <c r="A415" s="190" t="s">
        <v>2233</v>
      </c>
      <c r="B415" s="190" t="s">
        <v>2091</v>
      </c>
      <c r="C415" s="191">
        <v>10525.22</v>
      </c>
      <c r="D415" s="190" t="s">
        <v>270</v>
      </c>
      <c r="E415" s="190" t="s">
        <v>271</v>
      </c>
      <c r="F415" s="190" t="s">
        <v>272</v>
      </c>
      <c r="G415" s="190" t="s">
        <v>2238</v>
      </c>
      <c r="H415" s="190" t="s">
        <v>274</v>
      </c>
      <c r="I415" s="190" t="s">
        <v>271</v>
      </c>
      <c r="J415" s="190" t="s">
        <v>271</v>
      </c>
      <c r="K415" s="190" t="s">
        <v>275</v>
      </c>
      <c r="L415" s="190" t="s">
        <v>2235</v>
      </c>
      <c r="M415" s="190" t="s">
        <v>277</v>
      </c>
      <c r="N415" s="190" t="s">
        <v>296</v>
      </c>
      <c r="O415" s="190" t="s">
        <v>77</v>
      </c>
      <c r="P415" s="190" t="s">
        <v>271</v>
      </c>
      <c r="Q415" s="190" t="s">
        <v>271</v>
      </c>
      <c r="R415" s="190" t="s">
        <v>279</v>
      </c>
      <c r="S415" s="191">
        <v>213.16</v>
      </c>
    </row>
    <row r="416" spans="1:19" x14ac:dyDescent="0.25">
      <c r="A416" s="190" t="s">
        <v>2233</v>
      </c>
      <c r="B416" s="190" t="s">
        <v>2091</v>
      </c>
      <c r="C416" s="191">
        <v>10525.22</v>
      </c>
      <c r="D416" s="190" t="s">
        <v>270</v>
      </c>
      <c r="E416" s="190" t="s">
        <v>271</v>
      </c>
      <c r="F416" s="190" t="s">
        <v>272</v>
      </c>
      <c r="G416" s="190" t="s">
        <v>2239</v>
      </c>
      <c r="H416" s="190" t="s">
        <v>274</v>
      </c>
      <c r="I416" s="190" t="s">
        <v>271</v>
      </c>
      <c r="J416" s="190" t="s">
        <v>271</v>
      </c>
      <c r="K416" s="190" t="s">
        <v>275</v>
      </c>
      <c r="L416" s="190" t="s">
        <v>2235</v>
      </c>
      <c r="M416" s="190" t="s">
        <v>277</v>
      </c>
      <c r="N416" s="190" t="s">
        <v>296</v>
      </c>
      <c r="O416" s="190" t="s">
        <v>77</v>
      </c>
      <c r="P416" s="190" t="s">
        <v>271</v>
      </c>
      <c r="Q416" s="190" t="s">
        <v>271</v>
      </c>
      <c r="R416" s="190" t="s">
        <v>279</v>
      </c>
      <c r="S416" s="191">
        <v>213.16</v>
      </c>
    </row>
    <row r="417" spans="1:19" x14ac:dyDescent="0.25">
      <c r="A417" s="190" t="s">
        <v>2233</v>
      </c>
      <c r="B417" s="190" t="s">
        <v>2091</v>
      </c>
      <c r="C417" s="191">
        <v>10525.22</v>
      </c>
      <c r="D417" s="190" t="s">
        <v>270</v>
      </c>
      <c r="E417" s="190" t="s">
        <v>271</v>
      </c>
      <c r="F417" s="190" t="s">
        <v>272</v>
      </c>
      <c r="G417" s="190" t="s">
        <v>2240</v>
      </c>
      <c r="H417" s="190" t="s">
        <v>274</v>
      </c>
      <c r="I417" s="190" t="s">
        <v>271</v>
      </c>
      <c r="J417" s="190" t="s">
        <v>271</v>
      </c>
      <c r="K417" s="190" t="s">
        <v>275</v>
      </c>
      <c r="L417" s="190" t="s">
        <v>2235</v>
      </c>
      <c r="M417" s="190" t="s">
        <v>277</v>
      </c>
      <c r="N417" s="190" t="s">
        <v>296</v>
      </c>
      <c r="O417" s="190" t="s">
        <v>77</v>
      </c>
      <c r="P417" s="190" t="s">
        <v>271</v>
      </c>
      <c r="Q417" s="190" t="s">
        <v>271</v>
      </c>
      <c r="R417" s="190" t="s">
        <v>279</v>
      </c>
      <c r="S417" s="191">
        <v>69.819999999999993</v>
      </c>
    </row>
    <row r="418" spans="1:19" x14ac:dyDescent="0.25">
      <c r="A418" s="190" t="s">
        <v>2233</v>
      </c>
      <c r="B418" s="190" t="s">
        <v>2091</v>
      </c>
      <c r="C418" s="191">
        <v>10525.22</v>
      </c>
      <c r="D418" s="190" t="s">
        <v>270</v>
      </c>
      <c r="E418" s="190" t="s">
        <v>271</v>
      </c>
      <c r="F418" s="190" t="s">
        <v>272</v>
      </c>
      <c r="G418" s="190" t="s">
        <v>2241</v>
      </c>
      <c r="H418" s="190" t="s">
        <v>274</v>
      </c>
      <c r="I418" s="190" t="s">
        <v>271</v>
      </c>
      <c r="J418" s="190" t="s">
        <v>271</v>
      </c>
      <c r="K418" s="190" t="s">
        <v>275</v>
      </c>
      <c r="L418" s="190" t="s">
        <v>2235</v>
      </c>
      <c r="M418" s="190" t="s">
        <v>277</v>
      </c>
      <c r="N418" s="190" t="s">
        <v>296</v>
      </c>
      <c r="O418" s="190" t="s">
        <v>77</v>
      </c>
      <c r="P418" s="190" t="s">
        <v>271</v>
      </c>
      <c r="Q418" s="190" t="s">
        <v>271</v>
      </c>
      <c r="R418" s="190" t="s">
        <v>279</v>
      </c>
      <c r="S418" s="191">
        <v>245.74</v>
      </c>
    </row>
    <row r="419" spans="1:19" x14ac:dyDescent="0.25">
      <c r="A419" s="190" t="s">
        <v>2233</v>
      </c>
      <c r="B419" s="190" t="s">
        <v>2091</v>
      </c>
      <c r="C419" s="191">
        <v>10525.22</v>
      </c>
      <c r="D419" s="190" t="s">
        <v>270</v>
      </c>
      <c r="E419" s="190" t="s">
        <v>271</v>
      </c>
      <c r="F419" s="190" t="s">
        <v>272</v>
      </c>
      <c r="G419" s="190" t="s">
        <v>2242</v>
      </c>
      <c r="H419" s="190" t="s">
        <v>274</v>
      </c>
      <c r="I419" s="190" t="s">
        <v>271</v>
      </c>
      <c r="J419" s="190" t="s">
        <v>271</v>
      </c>
      <c r="K419" s="190" t="s">
        <v>275</v>
      </c>
      <c r="L419" s="190" t="s">
        <v>2235</v>
      </c>
      <c r="M419" s="190" t="s">
        <v>277</v>
      </c>
      <c r="N419" s="190" t="s">
        <v>296</v>
      </c>
      <c r="O419" s="190" t="s">
        <v>77</v>
      </c>
      <c r="P419" s="190" t="s">
        <v>271</v>
      </c>
      <c r="Q419" s="190" t="s">
        <v>271</v>
      </c>
      <c r="R419" s="190" t="s">
        <v>279</v>
      </c>
      <c r="S419" s="191">
        <v>99.14</v>
      </c>
    </row>
    <row r="420" spans="1:19" x14ac:dyDescent="0.25">
      <c r="A420" s="190" t="s">
        <v>2233</v>
      </c>
      <c r="B420" s="190" t="s">
        <v>2091</v>
      </c>
      <c r="C420" s="191">
        <v>10525.22</v>
      </c>
      <c r="D420" s="190" t="s">
        <v>270</v>
      </c>
      <c r="E420" s="190" t="s">
        <v>271</v>
      </c>
      <c r="F420" s="190" t="s">
        <v>272</v>
      </c>
      <c r="G420" s="190" t="s">
        <v>2243</v>
      </c>
      <c r="H420" s="190" t="s">
        <v>274</v>
      </c>
      <c r="I420" s="190" t="s">
        <v>271</v>
      </c>
      <c r="J420" s="190" t="s">
        <v>271</v>
      </c>
      <c r="K420" s="190" t="s">
        <v>275</v>
      </c>
      <c r="L420" s="190" t="s">
        <v>2235</v>
      </c>
      <c r="M420" s="190" t="s">
        <v>277</v>
      </c>
      <c r="N420" s="190" t="s">
        <v>296</v>
      </c>
      <c r="O420" s="190" t="s">
        <v>77</v>
      </c>
      <c r="P420" s="190" t="s">
        <v>271</v>
      </c>
      <c r="Q420" s="190" t="s">
        <v>271</v>
      </c>
      <c r="R420" s="190" t="s">
        <v>279</v>
      </c>
      <c r="S420" s="191">
        <v>81.44</v>
      </c>
    </row>
    <row r="421" spans="1:19" x14ac:dyDescent="0.25">
      <c r="A421" s="190" t="s">
        <v>2233</v>
      </c>
      <c r="B421" s="190" t="s">
        <v>2091</v>
      </c>
      <c r="C421" s="191">
        <v>10525.22</v>
      </c>
      <c r="D421" s="190" t="s">
        <v>270</v>
      </c>
      <c r="E421" s="190" t="s">
        <v>271</v>
      </c>
      <c r="F421" s="190" t="s">
        <v>272</v>
      </c>
      <c r="G421" s="190" t="s">
        <v>2244</v>
      </c>
      <c r="H421" s="190" t="s">
        <v>274</v>
      </c>
      <c r="I421" s="190" t="s">
        <v>271</v>
      </c>
      <c r="J421" s="190" t="s">
        <v>271</v>
      </c>
      <c r="K421" s="190" t="s">
        <v>275</v>
      </c>
      <c r="L421" s="190" t="s">
        <v>2235</v>
      </c>
      <c r="M421" s="190" t="s">
        <v>277</v>
      </c>
      <c r="N421" s="190" t="s">
        <v>296</v>
      </c>
      <c r="O421" s="190" t="s">
        <v>77</v>
      </c>
      <c r="P421" s="190" t="s">
        <v>271</v>
      </c>
      <c r="Q421" s="190" t="s">
        <v>271</v>
      </c>
      <c r="R421" s="190" t="s">
        <v>279</v>
      </c>
      <c r="S421" s="191">
        <v>34.909999999999997</v>
      </c>
    </row>
    <row r="422" spans="1:19" x14ac:dyDescent="0.25">
      <c r="A422" s="190" t="s">
        <v>2233</v>
      </c>
      <c r="B422" s="190" t="s">
        <v>2091</v>
      </c>
      <c r="C422" s="191">
        <v>10525.22</v>
      </c>
      <c r="D422" s="190" t="s">
        <v>270</v>
      </c>
      <c r="E422" s="190" t="s">
        <v>271</v>
      </c>
      <c r="F422" s="190" t="s">
        <v>272</v>
      </c>
      <c r="G422" s="190" t="s">
        <v>2245</v>
      </c>
      <c r="H422" s="190" t="s">
        <v>274</v>
      </c>
      <c r="I422" s="190" t="s">
        <v>271</v>
      </c>
      <c r="J422" s="190" t="s">
        <v>271</v>
      </c>
      <c r="K422" s="190" t="s">
        <v>275</v>
      </c>
      <c r="L422" s="190" t="s">
        <v>2235</v>
      </c>
      <c r="M422" s="190" t="s">
        <v>277</v>
      </c>
      <c r="N422" s="190" t="s">
        <v>296</v>
      </c>
      <c r="O422" s="190" t="s">
        <v>77</v>
      </c>
      <c r="P422" s="190" t="s">
        <v>271</v>
      </c>
      <c r="Q422" s="190" t="s">
        <v>271</v>
      </c>
      <c r="R422" s="190" t="s">
        <v>279</v>
      </c>
      <c r="S422" s="191">
        <v>34.909999999999997</v>
      </c>
    </row>
    <row r="423" spans="1:19" x14ac:dyDescent="0.25">
      <c r="A423" s="190" t="s">
        <v>2233</v>
      </c>
      <c r="B423" s="190" t="s">
        <v>2091</v>
      </c>
      <c r="C423" s="191">
        <v>10525.22</v>
      </c>
      <c r="D423" s="190" t="s">
        <v>270</v>
      </c>
      <c r="E423" s="190" t="s">
        <v>271</v>
      </c>
      <c r="F423" s="190" t="s">
        <v>272</v>
      </c>
      <c r="G423" s="190" t="s">
        <v>2246</v>
      </c>
      <c r="H423" s="190" t="s">
        <v>274</v>
      </c>
      <c r="I423" s="190" t="s">
        <v>271</v>
      </c>
      <c r="J423" s="190" t="s">
        <v>271</v>
      </c>
      <c r="K423" s="190" t="s">
        <v>275</v>
      </c>
      <c r="L423" s="190" t="s">
        <v>2235</v>
      </c>
      <c r="M423" s="190" t="s">
        <v>277</v>
      </c>
      <c r="N423" s="190" t="s">
        <v>296</v>
      </c>
      <c r="O423" s="190" t="s">
        <v>77</v>
      </c>
      <c r="P423" s="190" t="s">
        <v>271</v>
      </c>
      <c r="Q423" s="190" t="s">
        <v>271</v>
      </c>
      <c r="R423" s="190" t="s">
        <v>279</v>
      </c>
      <c r="S423" s="191">
        <v>115.43</v>
      </c>
    </row>
    <row r="424" spans="1:19" x14ac:dyDescent="0.25">
      <c r="A424" s="190" t="s">
        <v>2233</v>
      </c>
      <c r="B424" s="190" t="s">
        <v>2091</v>
      </c>
      <c r="C424" s="191">
        <v>10525.22</v>
      </c>
      <c r="D424" s="190" t="s">
        <v>270</v>
      </c>
      <c r="E424" s="190" t="s">
        <v>271</v>
      </c>
      <c r="F424" s="190" t="s">
        <v>272</v>
      </c>
      <c r="G424" s="190" t="s">
        <v>2247</v>
      </c>
      <c r="H424" s="190" t="s">
        <v>274</v>
      </c>
      <c r="I424" s="190" t="s">
        <v>271</v>
      </c>
      <c r="J424" s="190" t="s">
        <v>271</v>
      </c>
      <c r="K424" s="190" t="s">
        <v>275</v>
      </c>
      <c r="L424" s="190" t="s">
        <v>2235</v>
      </c>
      <c r="M424" s="190" t="s">
        <v>277</v>
      </c>
      <c r="N424" s="190" t="s">
        <v>296</v>
      </c>
      <c r="O424" s="190" t="s">
        <v>77</v>
      </c>
      <c r="P424" s="190" t="s">
        <v>271</v>
      </c>
      <c r="Q424" s="190" t="s">
        <v>271</v>
      </c>
      <c r="R424" s="190" t="s">
        <v>279</v>
      </c>
      <c r="S424" s="191">
        <v>130.30000000000001</v>
      </c>
    </row>
    <row r="425" spans="1:19" x14ac:dyDescent="0.25">
      <c r="A425" s="190" t="s">
        <v>2233</v>
      </c>
      <c r="B425" s="190" t="s">
        <v>2091</v>
      </c>
      <c r="C425" s="191">
        <v>10525.22</v>
      </c>
      <c r="D425" s="190" t="s">
        <v>270</v>
      </c>
      <c r="E425" s="190" t="s">
        <v>271</v>
      </c>
      <c r="F425" s="190" t="s">
        <v>272</v>
      </c>
      <c r="G425" s="190" t="s">
        <v>2248</v>
      </c>
      <c r="H425" s="190" t="s">
        <v>274</v>
      </c>
      <c r="I425" s="190" t="s">
        <v>271</v>
      </c>
      <c r="J425" s="190" t="s">
        <v>271</v>
      </c>
      <c r="K425" s="190" t="s">
        <v>275</v>
      </c>
      <c r="L425" s="190" t="s">
        <v>2235</v>
      </c>
      <c r="M425" s="190" t="s">
        <v>277</v>
      </c>
      <c r="N425" s="190" t="s">
        <v>296</v>
      </c>
      <c r="O425" s="190" t="s">
        <v>77</v>
      </c>
      <c r="P425" s="190" t="s">
        <v>271</v>
      </c>
      <c r="Q425" s="190" t="s">
        <v>271</v>
      </c>
      <c r="R425" s="190" t="s">
        <v>279</v>
      </c>
      <c r="S425" s="191">
        <v>50.28</v>
      </c>
    </row>
    <row r="426" spans="1:19" x14ac:dyDescent="0.25">
      <c r="A426" s="190" t="s">
        <v>2233</v>
      </c>
      <c r="B426" s="190" t="s">
        <v>2091</v>
      </c>
      <c r="C426" s="191">
        <v>10525.22</v>
      </c>
      <c r="D426" s="190" t="s">
        <v>270</v>
      </c>
      <c r="E426" s="190" t="s">
        <v>271</v>
      </c>
      <c r="F426" s="190" t="s">
        <v>272</v>
      </c>
      <c r="G426" s="190" t="s">
        <v>2249</v>
      </c>
      <c r="H426" s="190" t="s">
        <v>274</v>
      </c>
      <c r="I426" s="190" t="s">
        <v>271</v>
      </c>
      <c r="J426" s="190" t="s">
        <v>271</v>
      </c>
      <c r="K426" s="190" t="s">
        <v>275</v>
      </c>
      <c r="L426" s="190" t="s">
        <v>2235</v>
      </c>
      <c r="M426" s="190" t="s">
        <v>277</v>
      </c>
      <c r="N426" s="190" t="s">
        <v>296</v>
      </c>
      <c r="O426" s="190" t="s">
        <v>77</v>
      </c>
      <c r="P426" s="190" t="s">
        <v>271</v>
      </c>
      <c r="Q426" s="190" t="s">
        <v>271</v>
      </c>
      <c r="R426" s="190" t="s">
        <v>279</v>
      </c>
      <c r="S426" s="191">
        <v>65.150000000000006</v>
      </c>
    </row>
    <row r="427" spans="1:19" x14ac:dyDescent="0.25">
      <c r="A427" s="190" t="s">
        <v>2233</v>
      </c>
      <c r="B427" s="190" t="s">
        <v>2091</v>
      </c>
      <c r="C427" s="191">
        <v>10525.22</v>
      </c>
      <c r="D427" s="190" t="s">
        <v>270</v>
      </c>
      <c r="E427" s="190" t="s">
        <v>271</v>
      </c>
      <c r="F427" s="190" t="s">
        <v>272</v>
      </c>
      <c r="G427" s="190" t="s">
        <v>2250</v>
      </c>
      <c r="H427" s="190" t="s">
        <v>274</v>
      </c>
      <c r="I427" s="190" t="s">
        <v>271</v>
      </c>
      <c r="J427" s="190" t="s">
        <v>271</v>
      </c>
      <c r="K427" s="190" t="s">
        <v>275</v>
      </c>
      <c r="L427" s="190" t="s">
        <v>2235</v>
      </c>
      <c r="M427" s="190" t="s">
        <v>277</v>
      </c>
      <c r="N427" s="190" t="s">
        <v>296</v>
      </c>
      <c r="O427" s="190" t="s">
        <v>77</v>
      </c>
      <c r="P427" s="190" t="s">
        <v>271</v>
      </c>
      <c r="Q427" s="190" t="s">
        <v>271</v>
      </c>
      <c r="R427" s="190" t="s">
        <v>279</v>
      </c>
      <c r="S427" s="191">
        <v>65.150000000000006</v>
      </c>
    </row>
    <row r="428" spans="1:19" x14ac:dyDescent="0.25">
      <c r="A428" s="190" t="s">
        <v>2233</v>
      </c>
      <c r="B428" s="190" t="s">
        <v>2091</v>
      </c>
      <c r="C428" s="191">
        <v>10525.22</v>
      </c>
      <c r="D428" s="190" t="s">
        <v>270</v>
      </c>
      <c r="E428" s="190" t="s">
        <v>271</v>
      </c>
      <c r="F428" s="190" t="s">
        <v>272</v>
      </c>
      <c r="G428" s="190" t="s">
        <v>2251</v>
      </c>
      <c r="H428" s="190" t="s">
        <v>274</v>
      </c>
      <c r="I428" s="190" t="s">
        <v>271</v>
      </c>
      <c r="J428" s="190" t="s">
        <v>271</v>
      </c>
      <c r="K428" s="190" t="s">
        <v>275</v>
      </c>
      <c r="L428" s="190" t="s">
        <v>2235</v>
      </c>
      <c r="M428" s="190" t="s">
        <v>277</v>
      </c>
      <c r="N428" s="190" t="s">
        <v>296</v>
      </c>
      <c r="O428" s="190" t="s">
        <v>77</v>
      </c>
      <c r="P428" s="190" t="s">
        <v>271</v>
      </c>
      <c r="Q428" s="190" t="s">
        <v>271</v>
      </c>
      <c r="R428" s="190" t="s">
        <v>279</v>
      </c>
      <c r="S428" s="191">
        <v>209.46</v>
      </c>
    </row>
    <row r="429" spans="1:19" x14ac:dyDescent="0.25">
      <c r="A429" s="190" t="s">
        <v>2233</v>
      </c>
      <c r="B429" s="190" t="s">
        <v>2091</v>
      </c>
      <c r="C429" s="191">
        <v>10525.22</v>
      </c>
      <c r="D429" s="190" t="s">
        <v>270</v>
      </c>
      <c r="E429" s="190" t="s">
        <v>271</v>
      </c>
      <c r="F429" s="190" t="s">
        <v>272</v>
      </c>
      <c r="G429" s="190" t="s">
        <v>2252</v>
      </c>
      <c r="H429" s="190" t="s">
        <v>274</v>
      </c>
      <c r="I429" s="190" t="s">
        <v>271</v>
      </c>
      <c r="J429" s="190" t="s">
        <v>271</v>
      </c>
      <c r="K429" s="190" t="s">
        <v>275</v>
      </c>
      <c r="L429" s="190" t="s">
        <v>2235</v>
      </c>
      <c r="M429" s="190" t="s">
        <v>277</v>
      </c>
      <c r="N429" s="190" t="s">
        <v>296</v>
      </c>
      <c r="O429" s="190" t="s">
        <v>77</v>
      </c>
      <c r="P429" s="190" t="s">
        <v>271</v>
      </c>
      <c r="Q429" s="190" t="s">
        <v>271</v>
      </c>
      <c r="R429" s="190" t="s">
        <v>279</v>
      </c>
      <c r="S429" s="191">
        <v>209.46</v>
      </c>
    </row>
    <row r="430" spans="1:19" x14ac:dyDescent="0.25">
      <c r="A430" s="190" t="s">
        <v>2253</v>
      </c>
      <c r="B430" s="190" t="s">
        <v>2183</v>
      </c>
      <c r="C430" s="191">
        <v>14661.07</v>
      </c>
      <c r="D430" s="190" t="s">
        <v>270</v>
      </c>
      <c r="E430" s="190" t="s">
        <v>271</v>
      </c>
      <c r="F430" s="190" t="s">
        <v>272</v>
      </c>
      <c r="G430" s="190" t="s">
        <v>2254</v>
      </c>
      <c r="H430" s="190" t="s">
        <v>274</v>
      </c>
      <c r="I430" s="190" t="s">
        <v>271</v>
      </c>
      <c r="J430" s="190" t="s">
        <v>271</v>
      </c>
      <c r="K430" s="190" t="s">
        <v>275</v>
      </c>
      <c r="L430" s="190" t="s">
        <v>2235</v>
      </c>
      <c r="M430" s="190" t="s">
        <v>277</v>
      </c>
      <c r="N430" s="190" t="s">
        <v>296</v>
      </c>
      <c r="O430" s="190" t="s">
        <v>77</v>
      </c>
      <c r="P430" s="190" t="s">
        <v>271</v>
      </c>
      <c r="Q430" s="190" t="s">
        <v>271</v>
      </c>
      <c r="R430" s="190" t="s">
        <v>279</v>
      </c>
      <c r="S430" s="191">
        <v>16.079999999999998</v>
      </c>
    </row>
    <row r="431" spans="1:19" x14ac:dyDescent="0.25">
      <c r="A431" s="190" t="s">
        <v>2253</v>
      </c>
      <c r="B431" s="190" t="s">
        <v>2183</v>
      </c>
      <c r="C431" s="191">
        <v>14661.07</v>
      </c>
      <c r="D431" s="190" t="s">
        <v>270</v>
      </c>
      <c r="E431" s="190" t="s">
        <v>271</v>
      </c>
      <c r="F431" s="190" t="s">
        <v>272</v>
      </c>
      <c r="G431" s="190" t="s">
        <v>2255</v>
      </c>
      <c r="H431" s="190" t="s">
        <v>274</v>
      </c>
      <c r="I431" s="190" t="s">
        <v>271</v>
      </c>
      <c r="J431" s="190" t="s">
        <v>271</v>
      </c>
      <c r="K431" s="190" t="s">
        <v>275</v>
      </c>
      <c r="L431" s="190" t="s">
        <v>2235</v>
      </c>
      <c r="M431" s="190" t="s">
        <v>277</v>
      </c>
      <c r="N431" s="190" t="s">
        <v>296</v>
      </c>
      <c r="O431" s="190" t="s">
        <v>77</v>
      </c>
      <c r="P431" s="190" t="s">
        <v>271</v>
      </c>
      <c r="Q431" s="190" t="s">
        <v>271</v>
      </c>
      <c r="R431" s="190" t="s">
        <v>279</v>
      </c>
      <c r="S431" s="191">
        <v>29.36</v>
      </c>
    </row>
    <row r="432" spans="1:19" x14ac:dyDescent="0.25">
      <c r="A432" s="190" t="s">
        <v>2253</v>
      </c>
      <c r="B432" s="190" t="s">
        <v>2183</v>
      </c>
      <c r="C432" s="191">
        <v>14661.07</v>
      </c>
      <c r="D432" s="190" t="s">
        <v>270</v>
      </c>
      <c r="E432" s="190" t="s">
        <v>271</v>
      </c>
      <c r="F432" s="190" t="s">
        <v>272</v>
      </c>
      <c r="G432" s="190" t="s">
        <v>2256</v>
      </c>
      <c r="H432" s="190" t="s">
        <v>274</v>
      </c>
      <c r="I432" s="190" t="s">
        <v>271</v>
      </c>
      <c r="J432" s="190" t="s">
        <v>271</v>
      </c>
      <c r="K432" s="190" t="s">
        <v>275</v>
      </c>
      <c r="L432" s="190" t="s">
        <v>2235</v>
      </c>
      <c r="M432" s="190" t="s">
        <v>277</v>
      </c>
      <c r="N432" s="190" t="s">
        <v>296</v>
      </c>
      <c r="O432" s="190" t="s">
        <v>77</v>
      </c>
      <c r="P432" s="190" t="s">
        <v>271</v>
      </c>
      <c r="Q432" s="190" t="s">
        <v>271</v>
      </c>
      <c r="R432" s="190" t="s">
        <v>279</v>
      </c>
      <c r="S432" s="191">
        <v>81.37</v>
      </c>
    </row>
    <row r="433" spans="1:19" x14ac:dyDescent="0.25">
      <c r="A433" s="190" t="s">
        <v>2253</v>
      </c>
      <c r="B433" s="190" t="s">
        <v>2183</v>
      </c>
      <c r="C433" s="191">
        <v>14661.07</v>
      </c>
      <c r="D433" s="190" t="s">
        <v>270</v>
      </c>
      <c r="E433" s="190" t="s">
        <v>271</v>
      </c>
      <c r="F433" s="190" t="s">
        <v>272</v>
      </c>
      <c r="G433" s="190" t="s">
        <v>2257</v>
      </c>
      <c r="H433" s="190" t="s">
        <v>274</v>
      </c>
      <c r="I433" s="190" t="s">
        <v>271</v>
      </c>
      <c r="J433" s="190" t="s">
        <v>271</v>
      </c>
      <c r="K433" s="190" t="s">
        <v>275</v>
      </c>
      <c r="L433" s="190" t="s">
        <v>2235</v>
      </c>
      <c r="M433" s="190" t="s">
        <v>277</v>
      </c>
      <c r="N433" s="190" t="s">
        <v>296</v>
      </c>
      <c r="O433" s="190" t="s">
        <v>77</v>
      </c>
      <c r="P433" s="190" t="s">
        <v>271</v>
      </c>
      <c r="Q433" s="190" t="s">
        <v>271</v>
      </c>
      <c r="R433" s="190" t="s">
        <v>279</v>
      </c>
      <c r="S433" s="191">
        <v>7.34</v>
      </c>
    </row>
    <row r="434" spans="1:19" x14ac:dyDescent="0.25">
      <c r="A434" s="190" t="s">
        <v>2253</v>
      </c>
      <c r="B434" s="190" t="s">
        <v>2183</v>
      </c>
      <c r="C434" s="191">
        <v>14661.07</v>
      </c>
      <c r="D434" s="190" t="s">
        <v>270</v>
      </c>
      <c r="E434" s="190" t="s">
        <v>271</v>
      </c>
      <c r="F434" s="190" t="s">
        <v>272</v>
      </c>
      <c r="G434" s="190" t="s">
        <v>2258</v>
      </c>
      <c r="H434" s="190" t="s">
        <v>274</v>
      </c>
      <c r="I434" s="190" t="s">
        <v>271</v>
      </c>
      <c r="J434" s="190" t="s">
        <v>271</v>
      </c>
      <c r="K434" s="190" t="s">
        <v>275</v>
      </c>
      <c r="L434" s="190" t="s">
        <v>2235</v>
      </c>
      <c r="M434" s="190" t="s">
        <v>277</v>
      </c>
      <c r="N434" s="190" t="s">
        <v>296</v>
      </c>
      <c r="O434" s="190" t="s">
        <v>77</v>
      </c>
      <c r="P434" s="190" t="s">
        <v>271</v>
      </c>
      <c r="Q434" s="190" t="s">
        <v>271</v>
      </c>
      <c r="R434" s="190" t="s">
        <v>279</v>
      </c>
      <c r="S434" s="191">
        <v>7.34</v>
      </c>
    </row>
    <row r="435" spans="1:19" x14ac:dyDescent="0.25">
      <c r="A435" s="190" t="s">
        <v>2253</v>
      </c>
      <c r="B435" s="190" t="s">
        <v>2183</v>
      </c>
      <c r="C435" s="191">
        <v>14661.07</v>
      </c>
      <c r="D435" s="190" t="s">
        <v>270</v>
      </c>
      <c r="E435" s="190" t="s">
        <v>271</v>
      </c>
      <c r="F435" s="190" t="s">
        <v>272</v>
      </c>
      <c r="G435" s="190" t="s">
        <v>2259</v>
      </c>
      <c r="H435" s="190" t="s">
        <v>274</v>
      </c>
      <c r="I435" s="190" t="s">
        <v>271</v>
      </c>
      <c r="J435" s="190" t="s">
        <v>271</v>
      </c>
      <c r="K435" s="190" t="s">
        <v>275</v>
      </c>
      <c r="L435" s="190" t="s">
        <v>2235</v>
      </c>
      <c r="M435" s="190" t="s">
        <v>277</v>
      </c>
      <c r="N435" s="190" t="s">
        <v>296</v>
      </c>
      <c r="O435" s="190" t="s">
        <v>77</v>
      </c>
      <c r="P435" s="190" t="s">
        <v>271</v>
      </c>
      <c r="Q435" s="190" t="s">
        <v>271</v>
      </c>
      <c r="R435" s="190" t="s">
        <v>279</v>
      </c>
      <c r="S435" s="191">
        <v>96.05</v>
      </c>
    </row>
    <row r="436" spans="1:19" x14ac:dyDescent="0.25">
      <c r="A436" s="190" t="s">
        <v>2253</v>
      </c>
      <c r="B436" s="190" t="s">
        <v>2183</v>
      </c>
      <c r="C436" s="191">
        <v>14661.07</v>
      </c>
      <c r="D436" s="190" t="s">
        <v>270</v>
      </c>
      <c r="E436" s="190" t="s">
        <v>271</v>
      </c>
      <c r="F436" s="190" t="s">
        <v>272</v>
      </c>
      <c r="G436" s="190" t="s">
        <v>2260</v>
      </c>
      <c r="H436" s="190" t="s">
        <v>274</v>
      </c>
      <c r="I436" s="190" t="s">
        <v>271</v>
      </c>
      <c r="J436" s="190" t="s">
        <v>271</v>
      </c>
      <c r="K436" s="190" t="s">
        <v>275</v>
      </c>
      <c r="L436" s="190" t="s">
        <v>2235</v>
      </c>
      <c r="M436" s="190" t="s">
        <v>277</v>
      </c>
      <c r="N436" s="190" t="s">
        <v>296</v>
      </c>
      <c r="O436" s="190" t="s">
        <v>77</v>
      </c>
      <c r="P436" s="190" t="s">
        <v>271</v>
      </c>
      <c r="Q436" s="190" t="s">
        <v>271</v>
      </c>
      <c r="R436" s="190" t="s">
        <v>279</v>
      </c>
      <c r="S436" s="191">
        <v>33.35</v>
      </c>
    </row>
    <row r="437" spans="1:19" x14ac:dyDescent="0.25">
      <c r="A437" s="190" t="s">
        <v>2253</v>
      </c>
      <c r="B437" s="190" t="s">
        <v>2183</v>
      </c>
      <c r="C437" s="191">
        <v>14661.07</v>
      </c>
      <c r="D437" s="190" t="s">
        <v>270</v>
      </c>
      <c r="E437" s="190" t="s">
        <v>271</v>
      </c>
      <c r="F437" s="190" t="s">
        <v>272</v>
      </c>
      <c r="G437" s="190" t="s">
        <v>2261</v>
      </c>
      <c r="H437" s="190" t="s">
        <v>274</v>
      </c>
      <c r="I437" s="190" t="s">
        <v>271</v>
      </c>
      <c r="J437" s="190" t="s">
        <v>271</v>
      </c>
      <c r="K437" s="190" t="s">
        <v>275</v>
      </c>
      <c r="L437" s="190" t="s">
        <v>2235</v>
      </c>
      <c r="M437" s="190" t="s">
        <v>277</v>
      </c>
      <c r="N437" s="190" t="s">
        <v>296</v>
      </c>
      <c r="O437" s="190" t="s">
        <v>77</v>
      </c>
      <c r="P437" s="190" t="s">
        <v>271</v>
      </c>
      <c r="Q437" s="190" t="s">
        <v>271</v>
      </c>
      <c r="R437" s="190" t="s">
        <v>279</v>
      </c>
      <c r="S437" s="191">
        <v>62.7</v>
      </c>
    </row>
    <row r="438" spans="1:19" x14ac:dyDescent="0.25">
      <c r="A438" s="190" t="s">
        <v>2253</v>
      </c>
      <c r="B438" s="190" t="s">
        <v>2183</v>
      </c>
      <c r="C438" s="191">
        <v>14661.07</v>
      </c>
      <c r="D438" s="190" t="s">
        <v>270</v>
      </c>
      <c r="E438" s="190" t="s">
        <v>271</v>
      </c>
      <c r="F438" s="190" t="s">
        <v>272</v>
      </c>
      <c r="G438" s="190" t="s">
        <v>2262</v>
      </c>
      <c r="H438" s="190" t="s">
        <v>274</v>
      </c>
      <c r="I438" s="190" t="s">
        <v>271</v>
      </c>
      <c r="J438" s="190" t="s">
        <v>271</v>
      </c>
      <c r="K438" s="190" t="s">
        <v>275</v>
      </c>
      <c r="L438" s="190" t="s">
        <v>2235</v>
      </c>
      <c r="M438" s="190" t="s">
        <v>277</v>
      </c>
      <c r="N438" s="190" t="s">
        <v>296</v>
      </c>
      <c r="O438" s="190" t="s">
        <v>77</v>
      </c>
      <c r="P438" s="190" t="s">
        <v>271</v>
      </c>
      <c r="Q438" s="190" t="s">
        <v>271</v>
      </c>
      <c r="R438" s="190" t="s">
        <v>279</v>
      </c>
      <c r="S438" s="191">
        <v>7.34</v>
      </c>
    </row>
    <row r="439" spans="1:19" x14ac:dyDescent="0.25">
      <c r="A439" s="190" t="s">
        <v>2253</v>
      </c>
      <c r="B439" s="190" t="s">
        <v>2183</v>
      </c>
      <c r="C439" s="191">
        <v>14661.07</v>
      </c>
      <c r="D439" s="190" t="s">
        <v>270</v>
      </c>
      <c r="E439" s="190" t="s">
        <v>271</v>
      </c>
      <c r="F439" s="190" t="s">
        <v>272</v>
      </c>
      <c r="G439" s="190" t="s">
        <v>2263</v>
      </c>
      <c r="H439" s="190" t="s">
        <v>274</v>
      </c>
      <c r="I439" s="190" t="s">
        <v>271</v>
      </c>
      <c r="J439" s="190" t="s">
        <v>271</v>
      </c>
      <c r="K439" s="190" t="s">
        <v>275</v>
      </c>
      <c r="L439" s="190" t="s">
        <v>2235</v>
      </c>
      <c r="M439" s="190" t="s">
        <v>277</v>
      </c>
      <c r="N439" s="190" t="s">
        <v>296</v>
      </c>
      <c r="O439" s="190" t="s">
        <v>77</v>
      </c>
      <c r="P439" s="190" t="s">
        <v>271</v>
      </c>
      <c r="Q439" s="190" t="s">
        <v>271</v>
      </c>
      <c r="R439" s="190" t="s">
        <v>279</v>
      </c>
      <c r="S439" s="191">
        <v>74.03</v>
      </c>
    </row>
    <row r="440" spans="1:19" x14ac:dyDescent="0.25">
      <c r="A440" s="190" t="s">
        <v>2253</v>
      </c>
      <c r="B440" s="190" t="s">
        <v>2183</v>
      </c>
      <c r="C440" s="191">
        <v>14661.07</v>
      </c>
      <c r="D440" s="190" t="s">
        <v>270</v>
      </c>
      <c r="E440" s="190" t="s">
        <v>271</v>
      </c>
      <c r="F440" s="190" t="s">
        <v>272</v>
      </c>
      <c r="G440" s="190" t="s">
        <v>2264</v>
      </c>
      <c r="H440" s="190" t="s">
        <v>274</v>
      </c>
      <c r="I440" s="190" t="s">
        <v>271</v>
      </c>
      <c r="J440" s="190" t="s">
        <v>271</v>
      </c>
      <c r="K440" s="190" t="s">
        <v>275</v>
      </c>
      <c r="L440" s="190" t="s">
        <v>2235</v>
      </c>
      <c r="M440" s="190" t="s">
        <v>277</v>
      </c>
      <c r="N440" s="190" t="s">
        <v>296</v>
      </c>
      <c r="O440" s="190" t="s">
        <v>77</v>
      </c>
      <c r="P440" s="190" t="s">
        <v>271</v>
      </c>
      <c r="Q440" s="190" t="s">
        <v>271</v>
      </c>
      <c r="R440" s="190" t="s">
        <v>279</v>
      </c>
      <c r="S440" s="191">
        <v>66.69</v>
      </c>
    </row>
    <row r="441" spans="1:19" x14ac:dyDescent="0.25">
      <c r="A441" s="190" t="s">
        <v>2253</v>
      </c>
      <c r="B441" s="190" t="s">
        <v>2183</v>
      </c>
      <c r="C441" s="191">
        <v>14661.07</v>
      </c>
      <c r="D441" s="190" t="s">
        <v>270</v>
      </c>
      <c r="E441" s="190" t="s">
        <v>271</v>
      </c>
      <c r="F441" s="190" t="s">
        <v>272</v>
      </c>
      <c r="G441" s="190" t="s">
        <v>2265</v>
      </c>
      <c r="H441" s="190" t="s">
        <v>274</v>
      </c>
      <c r="I441" s="190" t="s">
        <v>271</v>
      </c>
      <c r="J441" s="190" t="s">
        <v>271</v>
      </c>
      <c r="K441" s="190" t="s">
        <v>275</v>
      </c>
      <c r="L441" s="190" t="s">
        <v>2235</v>
      </c>
      <c r="M441" s="190" t="s">
        <v>277</v>
      </c>
      <c r="N441" s="190" t="s">
        <v>296</v>
      </c>
      <c r="O441" s="190" t="s">
        <v>77</v>
      </c>
      <c r="P441" s="190" t="s">
        <v>271</v>
      </c>
      <c r="Q441" s="190" t="s">
        <v>271</v>
      </c>
      <c r="R441" s="190" t="s">
        <v>279</v>
      </c>
      <c r="S441" s="191">
        <v>7.34</v>
      </c>
    </row>
    <row r="442" spans="1:19" x14ac:dyDescent="0.25">
      <c r="A442" s="190" t="s">
        <v>2253</v>
      </c>
      <c r="B442" s="190" t="s">
        <v>2183</v>
      </c>
      <c r="C442" s="191">
        <v>14661.07</v>
      </c>
      <c r="D442" s="190" t="s">
        <v>270</v>
      </c>
      <c r="E442" s="190" t="s">
        <v>271</v>
      </c>
      <c r="F442" s="190" t="s">
        <v>272</v>
      </c>
      <c r="G442" s="190" t="s">
        <v>2266</v>
      </c>
      <c r="H442" s="190" t="s">
        <v>274</v>
      </c>
      <c r="I442" s="190" t="s">
        <v>271</v>
      </c>
      <c r="J442" s="190" t="s">
        <v>271</v>
      </c>
      <c r="K442" s="190" t="s">
        <v>275</v>
      </c>
      <c r="L442" s="190" t="s">
        <v>2235</v>
      </c>
      <c r="M442" s="190" t="s">
        <v>277</v>
      </c>
      <c r="N442" s="190" t="s">
        <v>296</v>
      </c>
      <c r="O442" s="190" t="s">
        <v>77</v>
      </c>
      <c r="P442" s="190" t="s">
        <v>271</v>
      </c>
      <c r="Q442" s="190" t="s">
        <v>271</v>
      </c>
      <c r="R442" s="190" t="s">
        <v>279</v>
      </c>
      <c r="S442" s="191">
        <v>29.36</v>
      </c>
    </row>
    <row r="443" spans="1:19" x14ac:dyDescent="0.25">
      <c r="A443" s="190" t="s">
        <v>2253</v>
      </c>
      <c r="B443" s="190" t="s">
        <v>2183</v>
      </c>
      <c r="C443" s="191">
        <v>14661.07</v>
      </c>
      <c r="D443" s="190" t="s">
        <v>270</v>
      </c>
      <c r="E443" s="190" t="s">
        <v>271</v>
      </c>
      <c r="F443" s="190" t="s">
        <v>272</v>
      </c>
      <c r="G443" s="190" t="s">
        <v>2267</v>
      </c>
      <c r="H443" s="190" t="s">
        <v>274</v>
      </c>
      <c r="I443" s="190" t="s">
        <v>271</v>
      </c>
      <c r="J443" s="190" t="s">
        <v>271</v>
      </c>
      <c r="K443" s="190" t="s">
        <v>275</v>
      </c>
      <c r="L443" s="190" t="s">
        <v>2235</v>
      </c>
      <c r="M443" s="190" t="s">
        <v>277</v>
      </c>
      <c r="N443" s="190" t="s">
        <v>296</v>
      </c>
      <c r="O443" s="190" t="s">
        <v>77</v>
      </c>
      <c r="P443" s="190" t="s">
        <v>271</v>
      </c>
      <c r="Q443" s="190" t="s">
        <v>271</v>
      </c>
      <c r="R443" s="190" t="s">
        <v>279</v>
      </c>
      <c r="S443" s="191">
        <v>16.079999999999998</v>
      </c>
    </row>
    <row r="444" spans="1:19" x14ac:dyDescent="0.25">
      <c r="A444" s="190" t="s">
        <v>2253</v>
      </c>
      <c r="B444" s="190" t="s">
        <v>2183</v>
      </c>
      <c r="C444" s="191">
        <v>14661.07</v>
      </c>
      <c r="D444" s="190" t="s">
        <v>270</v>
      </c>
      <c r="E444" s="190" t="s">
        <v>271</v>
      </c>
      <c r="F444" s="190" t="s">
        <v>272</v>
      </c>
      <c r="G444" s="190" t="s">
        <v>2268</v>
      </c>
      <c r="H444" s="190" t="s">
        <v>274</v>
      </c>
      <c r="I444" s="190" t="s">
        <v>271</v>
      </c>
      <c r="J444" s="190" t="s">
        <v>271</v>
      </c>
      <c r="K444" s="190" t="s">
        <v>275</v>
      </c>
      <c r="L444" s="190" t="s">
        <v>2235</v>
      </c>
      <c r="M444" s="190" t="s">
        <v>277</v>
      </c>
      <c r="N444" s="190" t="s">
        <v>296</v>
      </c>
      <c r="O444" s="190" t="s">
        <v>77</v>
      </c>
      <c r="P444" s="190" t="s">
        <v>271</v>
      </c>
      <c r="Q444" s="190" t="s">
        <v>271</v>
      </c>
      <c r="R444" s="190" t="s">
        <v>279</v>
      </c>
      <c r="S444" s="191">
        <v>48.02</v>
      </c>
    </row>
    <row r="445" spans="1:19" x14ac:dyDescent="0.25">
      <c r="A445" s="190" t="s">
        <v>2253</v>
      </c>
      <c r="B445" s="190" t="s">
        <v>2183</v>
      </c>
      <c r="C445" s="191">
        <v>14661.07</v>
      </c>
      <c r="D445" s="190" t="s">
        <v>270</v>
      </c>
      <c r="E445" s="190" t="s">
        <v>271</v>
      </c>
      <c r="F445" s="190" t="s">
        <v>272</v>
      </c>
      <c r="G445" s="190" t="s">
        <v>2269</v>
      </c>
      <c r="H445" s="190" t="s">
        <v>274</v>
      </c>
      <c r="I445" s="190" t="s">
        <v>271</v>
      </c>
      <c r="J445" s="190" t="s">
        <v>271</v>
      </c>
      <c r="K445" s="190" t="s">
        <v>275</v>
      </c>
      <c r="L445" s="190" t="s">
        <v>2235</v>
      </c>
      <c r="M445" s="190" t="s">
        <v>277</v>
      </c>
      <c r="N445" s="190" t="s">
        <v>296</v>
      </c>
      <c r="O445" s="190" t="s">
        <v>77</v>
      </c>
      <c r="P445" s="190" t="s">
        <v>271</v>
      </c>
      <c r="Q445" s="190" t="s">
        <v>271</v>
      </c>
      <c r="R445" s="190" t="s">
        <v>279</v>
      </c>
      <c r="S445" s="191">
        <v>48.02</v>
      </c>
    </row>
    <row r="446" spans="1:19" x14ac:dyDescent="0.25">
      <c r="A446" s="190" t="s">
        <v>2253</v>
      </c>
      <c r="B446" s="190" t="s">
        <v>2183</v>
      </c>
      <c r="C446" s="191">
        <v>14661.07</v>
      </c>
      <c r="D446" s="190" t="s">
        <v>270</v>
      </c>
      <c r="E446" s="190" t="s">
        <v>271</v>
      </c>
      <c r="F446" s="190" t="s">
        <v>272</v>
      </c>
      <c r="G446" s="190" t="s">
        <v>2270</v>
      </c>
      <c r="H446" s="190" t="s">
        <v>274</v>
      </c>
      <c r="I446" s="190" t="s">
        <v>271</v>
      </c>
      <c r="J446" s="190" t="s">
        <v>271</v>
      </c>
      <c r="K446" s="190" t="s">
        <v>275</v>
      </c>
      <c r="L446" s="190" t="s">
        <v>2235</v>
      </c>
      <c r="M446" s="190" t="s">
        <v>277</v>
      </c>
      <c r="N446" s="190" t="s">
        <v>296</v>
      </c>
      <c r="O446" s="190" t="s">
        <v>77</v>
      </c>
      <c r="P446" s="190" t="s">
        <v>271</v>
      </c>
      <c r="Q446" s="190" t="s">
        <v>271</v>
      </c>
      <c r="R446" s="190" t="s">
        <v>279</v>
      </c>
      <c r="S446" s="191">
        <v>16.079999999999998</v>
      </c>
    </row>
    <row r="447" spans="1:19" x14ac:dyDescent="0.25">
      <c r="A447" s="190" t="s">
        <v>2253</v>
      </c>
      <c r="B447" s="190" t="s">
        <v>2183</v>
      </c>
      <c r="C447" s="191">
        <v>14661.07</v>
      </c>
      <c r="D447" s="190" t="s">
        <v>270</v>
      </c>
      <c r="E447" s="190" t="s">
        <v>271</v>
      </c>
      <c r="F447" s="190" t="s">
        <v>272</v>
      </c>
      <c r="G447" s="190" t="s">
        <v>2271</v>
      </c>
      <c r="H447" s="190" t="s">
        <v>274</v>
      </c>
      <c r="I447" s="190" t="s">
        <v>271</v>
      </c>
      <c r="J447" s="190" t="s">
        <v>271</v>
      </c>
      <c r="K447" s="190" t="s">
        <v>275</v>
      </c>
      <c r="L447" s="190" t="s">
        <v>2235</v>
      </c>
      <c r="M447" s="190" t="s">
        <v>277</v>
      </c>
      <c r="N447" s="190" t="s">
        <v>296</v>
      </c>
      <c r="O447" s="190" t="s">
        <v>77</v>
      </c>
      <c r="P447" s="190" t="s">
        <v>271</v>
      </c>
      <c r="Q447" s="190" t="s">
        <v>271</v>
      </c>
      <c r="R447" s="190" t="s">
        <v>279</v>
      </c>
      <c r="S447" s="191">
        <v>18.350000000000001</v>
      </c>
    </row>
    <row r="448" spans="1:19" x14ac:dyDescent="0.25">
      <c r="A448" s="190" t="s">
        <v>2253</v>
      </c>
      <c r="B448" s="190" t="s">
        <v>2183</v>
      </c>
      <c r="C448" s="191">
        <v>14661.07</v>
      </c>
      <c r="D448" s="190" t="s">
        <v>270</v>
      </c>
      <c r="E448" s="190" t="s">
        <v>271</v>
      </c>
      <c r="F448" s="190" t="s">
        <v>272</v>
      </c>
      <c r="G448" s="190" t="s">
        <v>2272</v>
      </c>
      <c r="H448" s="190" t="s">
        <v>274</v>
      </c>
      <c r="I448" s="190" t="s">
        <v>271</v>
      </c>
      <c r="J448" s="190" t="s">
        <v>271</v>
      </c>
      <c r="K448" s="190" t="s">
        <v>275</v>
      </c>
      <c r="L448" s="190" t="s">
        <v>2235</v>
      </c>
      <c r="M448" s="190" t="s">
        <v>277</v>
      </c>
      <c r="N448" s="190" t="s">
        <v>296</v>
      </c>
      <c r="O448" s="190" t="s">
        <v>77</v>
      </c>
      <c r="P448" s="190" t="s">
        <v>271</v>
      </c>
      <c r="Q448" s="190" t="s">
        <v>271</v>
      </c>
      <c r="R448" s="190" t="s">
        <v>279</v>
      </c>
      <c r="S448" s="191">
        <v>24.17</v>
      </c>
    </row>
    <row r="449" spans="1:19" x14ac:dyDescent="0.25">
      <c r="A449" s="190" t="s">
        <v>2253</v>
      </c>
      <c r="B449" s="190" t="s">
        <v>2183</v>
      </c>
      <c r="C449" s="191">
        <v>14661.07</v>
      </c>
      <c r="D449" s="190" t="s">
        <v>270</v>
      </c>
      <c r="E449" s="190" t="s">
        <v>271</v>
      </c>
      <c r="F449" s="190" t="s">
        <v>272</v>
      </c>
      <c r="G449" s="190" t="s">
        <v>2273</v>
      </c>
      <c r="H449" s="190" t="s">
        <v>274</v>
      </c>
      <c r="I449" s="190" t="s">
        <v>271</v>
      </c>
      <c r="J449" s="190" t="s">
        <v>271</v>
      </c>
      <c r="K449" s="190" t="s">
        <v>275</v>
      </c>
      <c r="L449" s="190" t="s">
        <v>2235</v>
      </c>
      <c r="M449" s="190" t="s">
        <v>277</v>
      </c>
      <c r="N449" s="190" t="s">
        <v>296</v>
      </c>
      <c r="O449" s="190" t="s">
        <v>77</v>
      </c>
      <c r="P449" s="190" t="s">
        <v>271</v>
      </c>
      <c r="Q449" s="190" t="s">
        <v>271</v>
      </c>
      <c r="R449" s="190" t="s">
        <v>279</v>
      </c>
      <c r="S449" s="191">
        <v>40.69</v>
      </c>
    </row>
    <row r="450" spans="1:19" x14ac:dyDescent="0.25">
      <c r="A450" s="190" t="s">
        <v>2253</v>
      </c>
      <c r="B450" s="190" t="s">
        <v>2183</v>
      </c>
      <c r="C450" s="191">
        <v>14661.07</v>
      </c>
      <c r="D450" s="190" t="s">
        <v>270</v>
      </c>
      <c r="E450" s="190" t="s">
        <v>271</v>
      </c>
      <c r="F450" s="190" t="s">
        <v>272</v>
      </c>
      <c r="G450" s="190" t="s">
        <v>2274</v>
      </c>
      <c r="H450" s="190" t="s">
        <v>274</v>
      </c>
      <c r="I450" s="190" t="s">
        <v>271</v>
      </c>
      <c r="J450" s="190" t="s">
        <v>271</v>
      </c>
      <c r="K450" s="190" t="s">
        <v>275</v>
      </c>
      <c r="L450" s="190" t="s">
        <v>2235</v>
      </c>
      <c r="M450" s="190" t="s">
        <v>277</v>
      </c>
      <c r="N450" s="190" t="s">
        <v>296</v>
      </c>
      <c r="O450" s="190" t="s">
        <v>77</v>
      </c>
      <c r="P450" s="190" t="s">
        <v>271</v>
      </c>
      <c r="Q450" s="190" t="s">
        <v>271</v>
      </c>
      <c r="R450" s="190" t="s">
        <v>279</v>
      </c>
      <c r="S450" s="191">
        <v>12.84</v>
      </c>
    </row>
    <row r="451" spans="1:19" x14ac:dyDescent="0.25">
      <c r="A451" s="190" t="s">
        <v>2275</v>
      </c>
      <c r="B451" s="190" t="s">
        <v>2111</v>
      </c>
      <c r="C451" s="191">
        <v>18116.22</v>
      </c>
      <c r="D451" s="190" t="s">
        <v>270</v>
      </c>
      <c r="E451" s="190" t="s">
        <v>271</v>
      </c>
      <c r="F451" s="190" t="s">
        <v>272</v>
      </c>
      <c r="G451" s="190" t="s">
        <v>2276</v>
      </c>
      <c r="H451" s="190" t="s">
        <v>274</v>
      </c>
      <c r="I451" s="190" t="s">
        <v>271</v>
      </c>
      <c r="J451" s="190" t="s">
        <v>271</v>
      </c>
      <c r="K451" s="190" t="s">
        <v>275</v>
      </c>
      <c r="L451" s="190" t="s">
        <v>2235</v>
      </c>
      <c r="M451" s="190" t="s">
        <v>277</v>
      </c>
      <c r="N451" s="190" t="s">
        <v>296</v>
      </c>
      <c r="O451" s="190" t="s">
        <v>77</v>
      </c>
      <c r="P451" s="190" t="s">
        <v>271</v>
      </c>
      <c r="Q451" s="190" t="s">
        <v>271</v>
      </c>
      <c r="R451" s="190" t="s">
        <v>279</v>
      </c>
      <c r="S451" s="191">
        <v>80.989999999999995</v>
      </c>
    </row>
    <row r="452" spans="1:19" x14ac:dyDescent="0.25">
      <c r="A452" s="190" t="s">
        <v>2275</v>
      </c>
      <c r="B452" s="190" t="s">
        <v>2111</v>
      </c>
      <c r="C452" s="191">
        <v>18116.22</v>
      </c>
      <c r="D452" s="190" t="s">
        <v>270</v>
      </c>
      <c r="E452" s="190" t="s">
        <v>271</v>
      </c>
      <c r="F452" s="190" t="s">
        <v>272</v>
      </c>
      <c r="G452" s="190" t="s">
        <v>2277</v>
      </c>
      <c r="H452" s="190" t="s">
        <v>274</v>
      </c>
      <c r="I452" s="190" t="s">
        <v>271</v>
      </c>
      <c r="J452" s="190" t="s">
        <v>271</v>
      </c>
      <c r="K452" s="190" t="s">
        <v>275</v>
      </c>
      <c r="L452" s="190" t="s">
        <v>2235</v>
      </c>
      <c r="M452" s="190" t="s">
        <v>277</v>
      </c>
      <c r="N452" s="190" t="s">
        <v>296</v>
      </c>
      <c r="O452" s="190" t="s">
        <v>77</v>
      </c>
      <c r="P452" s="190" t="s">
        <v>271</v>
      </c>
      <c r="Q452" s="190" t="s">
        <v>271</v>
      </c>
      <c r="R452" s="190" t="s">
        <v>279</v>
      </c>
      <c r="S452" s="191">
        <v>136.33000000000001</v>
      </c>
    </row>
    <row r="453" spans="1:19" x14ac:dyDescent="0.25">
      <c r="A453" s="190" t="s">
        <v>2275</v>
      </c>
      <c r="B453" s="190" t="s">
        <v>2111</v>
      </c>
      <c r="C453" s="191">
        <v>18116.22</v>
      </c>
      <c r="D453" s="190" t="s">
        <v>270</v>
      </c>
      <c r="E453" s="190" t="s">
        <v>271</v>
      </c>
      <c r="F453" s="190" t="s">
        <v>272</v>
      </c>
      <c r="G453" s="190" t="s">
        <v>2278</v>
      </c>
      <c r="H453" s="190" t="s">
        <v>274</v>
      </c>
      <c r="I453" s="190" t="s">
        <v>271</v>
      </c>
      <c r="J453" s="190" t="s">
        <v>271</v>
      </c>
      <c r="K453" s="190" t="s">
        <v>275</v>
      </c>
      <c r="L453" s="190" t="s">
        <v>2235</v>
      </c>
      <c r="M453" s="190" t="s">
        <v>277</v>
      </c>
      <c r="N453" s="190" t="s">
        <v>296</v>
      </c>
      <c r="O453" s="190" t="s">
        <v>77</v>
      </c>
      <c r="P453" s="190" t="s">
        <v>271</v>
      </c>
      <c r="Q453" s="190" t="s">
        <v>271</v>
      </c>
      <c r="R453" s="190" t="s">
        <v>279</v>
      </c>
      <c r="S453" s="191">
        <v>80.52</v>
      </c>
    </row>
    <row r="454" spans="1:19" x14ac:dyDescent="0.25">
      <c r="A454" s="190" t="s">
        <v>2275</v>
      </c>
      <c r="B454" s="190" t="s">
        <v>2111</v>
      </c>
      <c r="C454" s="191">
        <v>18116.22</v>
      </c>
      <c r="D454" s="190" t="s">
        <v>270</v>
      </c>
      <c r="E454" s="190" t="s">
        <v>271</v>
      </c>
      <c r="F454" s="190" t="s">
        <v>272</v>
      </c>
      <c r="G454" s="190" t="s">
        <v>2279</v>
      </c>
      <c r="H454" s="190" t="s">
        <v>274</v>
      </c>
      <c r="I454" s="190" t="s">
        <v>271</v>
      </c>
      <c r="J454" s="190" t="s">
        <v>271</v>
      </c>
      <c r="K454" s="190" t="s">
        <v>275</v>
      </c>
      <c r="L454" s="190" t="s">
        <v>2235</v>
      </c>
      <c r="M454" s="190" t="s">
        <v>277</v>
      </c>
      <c r="N454" s="190" t="s">
        <v>296</v>
      </c>
      <c r="O454" s="190" t="s">
        <v>77</v>
      </c>
      <c r="P454" s="190" t="s">
        <v>271</v>
      </c>
      <c r="Q454" s="190" t="s">
        <v>271</v>
      </c>
      <c r="R454" s="190" t="s">
        <v>279</v>
      </c>
      <c r="S454" s="191">
        <v>174.54</v>
      </c>
    </row>
    <row r="455" spans="1:19" x14ac:dyDescent="0.25">
      <c r="A455" s="190" t="s">
        <v>2275</v>
      </c>
      <c r="B455" s="190" t="s">
        <v>2111</v>
      </c>
      <c r="C455" s="191">
        <v>18116.22</v>
      </c>
      <c r="D455" s="190" t="s">
        <v>270</v>
      </c>
      <c r="E455" s="190" t="s">
        <v>271</v>
      </c>
      <c r="F455" s="190" t="s">
        <v>272</v>
      </c>
      <c r="G455" s="190" t="s">
        <v>2280</v>
      </c>
      <c r="H455" s="190" t="s">
        <v>274</v>
      </c>
      <c r="I455" s="190" t="s">
        <v>271</v>
      </c>
      <c r="J455" s="190" t="s">
        <v>271</v>
      </c>
      <c r="K455" s="190" t="s">
        <v>275</v>
      </c>
      <c r="L455" s="190" t="s">
        <v>2235</v>
      </c>
      <c r="M455" s="190" t="s">
        <v>277</v>
      </c>
      <c r="N455" s="190" t="s">
        <v>296</v>
      </c>
      <c r="O455" s="190" t="s">
        <v>77</v>
      </c>
      <c r="P455" s="190" t="s">
        <v>271</v>
      </c>
      <c r="Q455" s="190" t="s">
        <v>271</v>
      </c>
      <c r="R455" s="190" t="s">
        <v>279</v>
      </c>
      <c r="S455" s="191">
        <v>118.31</v>
      </c>
    </row>
    <row r="456" spans="1:19" x14ac:dyDescent="0.25">
      <c r="A456" s="190" t="s">
        <v>2275</v>
      </c>
      <c r="B456" s="190" t="s">
        <v>2111</v>
      </c>
      <c r="C456" s="191">
        <v>18116.22</v>
      </c>
      <c r="D456" s="190" t="s">
        <v>270</v>
      </c>
      <c r="E456" s="190" t="s">
        <v>271</v>
      </c>
      <c r="F456" s="190" t="s">
        <v>272</v>
      </c>
      <c r="G456" s="190" t="s">
        <v>2281</v>
      </c>
      <c r="H456" s="190" t="s">
        <v>274</v>
      </c>
      <c r="I456" s="190" t="s">
        <v>271</v>
      </c>
      <c r="J456" s="190" t="s">
        <v>271</v>
      </c>
      <c r="K456" s="190" t="s">
        <v>275</v>
      </c>
      <c r="L456" s="190" t="s">
        <v>2235</v>
      </c>
      <c r="M456" s="190" t="s">
        <v>277</v>
      </c>
      <c r="N456" s="190" t="s">
        <v>296</v>
      </c>
      <c r="O456" s="190" t="s">
        <v>77</v>
      </c>
      <c r="P456" s="190" t="s">
        <v>271</v>
      </c>
      <c r="Q456" s="190" t="s">
        <v>271</v>
      </c>
      <c r="R456" s="190" t="s">
        <v>279</v>
      </c>
      <c r="S456" s="191">
        <v>13.26</v>
      </c>
    </row>
    <row r="457" spans="1:19" x14ac:dyDescent="0.25">
      <c r="A457" s="190" t="s">
        <v>2275</v>
      </c>
      <c r="B457" s="190" t="s">
        <v>2111</v>
      </c>
      <c r="C457" s="191">
        <v>18116.22</v>
      </c>
      <c r="D457" s="190" t="s">
        <v>270</v>
      </c>
      <c r="E457" s="190" t="s">
        <v>271</v>
      </c>
      <c r="F457" s="190" t="s">
        <v>272</v>
      </c>
      <c r="G457" s="190" t="s">
        <v>2282</v>
      </c>
      <c r="H457" s="190" t="s">
        <v>274</v>
      </c>
      <c r="I457" s="190" t="s">
        <v>271</v>
      </c>
      <c r="J457" s="190" t="s">
        <v>271</v>
      </c>
      <c r="K457" s="190" t="s">
        <v>275</v>
      </c>
      <c r="L457" s="190" t="s">
        <v>2235</v>
      </c>
      <c r="M457" s="190" t="s">
        <v>277</v>
      </c>
      <c r="N457" s="190" t="s">
        <v>296</v>
      </c>
      <c r="O457" s="190" t="s">
        <v>77</v>
      </c>
      <c r="P457" s="190" t="s">
        <v>271</v>
      </c>
      <c r="Q457" s="190" t="s">
        <v>271</v>
      </c>
      <c r="R457" s="190" t="s">
        <v>279</v>
      </c>
      <c r="S457" s="191">
        <v>7.59</v>
      </c>
    </row>
    <row r="458" spans="1:19" x14ac:dyDescent="0.25">
      <c r="A458" s="190" t="s">
        <v>2275</v>
      </c>
      <c r="B458" s="190" t="s">
        <v>2111</v>
      </c>
      <c r="C458" s="191">
        <v>18116.22</v>
      </c>
      <c r="D458" s="190" t="s">
        <v>270</v>
      </c>
      <c r="E458" s="190" t="s">
        <v>271</v>
      </c>
      <c r="F458" s="190" t="s">
        <v>272</v>
      </c>
      <c r="G458" s="190" t="s">
        <v>2283</v>
      </c>
      <c r="H458" s="190" t="s">
        <v>274</v>
      </c>
      <c r="I458" s="190" t="s">
        <v>271</v>
      </c>
      <c r="J458" s="190" t="s">
        <v>271</v>
      </c>
      <c r="K458" s="190" t="s">
        <v>275</v>
      </c>
      <c r="L458" s="190" t="s">
        <v>2235</v>
      </c>
      <c r="M458" s="190" t="s">
        <v>277</v>
      </c>
      <c r="N458" s="190" t="s">
        <v>296</v>
      </c>
      <c r="O458" s="190" t="s">
        <v>77</v>
      </c>
      <c r="P458" s="190" t="s">
        <v>271</v>
      </c>
      <c r="Q458" s="190" t="s">
        <v>271</v>
      </c>
      <c r="R458" s="190" t="s">
        <v>279</v>
      </c>
      <c r="S458" s="191">
        <v>138.84</v>
      </c>
    </row>
    <row r="459" spans="1:19" x14ac:dyDescent="0.25">
      <c r="A459" s="190" t="s">
        <v>2275</v>
      </c>
      <c r="B459" s="190" t="s">
        <v>2111</v>
      </c>
      <c r="C459" s="191">
        <v>18116.22</v>
      </c>
      <c r="D459" s="190" t="s">
        <v>270</v>
      </c>
      <c r="E459" s="190" t="s">
        <v>271</v>
      </c>
      <c r="F459" s="190" t="s">
        <v>272</v>
      </c>
      <c r="G459" s="190" t="s">
        <v>2284</v>
      </c>
      <c r="H459" s="190" t="s">
        <v>274</v>
      </c>
      <c r="I459" s="190" t="s">
        <v>271</v>
      </c>
      <c r="J459" s="190" t="s">
        <v>271</v>
      </c>
      <c r="K459" s="190" t="s">
        <v>275</v>
      </c>
      <c r="L459" s="190" t="s">
        <v>2235</v>
      </c>
      <c r="M459" s="190" t="s">
        <v>277</v>
      </c>
      <c r="N459" s="190" t="s">
        <v>296</v>
      </c>
      <c r="O459" s="190" t="s">
        <v>77</v>
      </c>
      <c r="P459" s="190" t="s">
        <v>271</v>
      </c>
      <c r="Q459" s="190" t="s">
        <v>271</v>
      </c>
      <c r="R459" s="190" t="s">
        <v>279</v>
      </c>
      <c r="S459" s="191">
        <v>25.26</v>
      </c>
    </row>
    <row r="460" spans="1:19" x14ac:dyDescent="0.25">
      <c r="A460" s="190" t="s">
        <v>2275</v>
      </c>
      <c r="B460" s="190" t="s">
        <v>2111</v>
      </c>
      <c r="C460" s="191">
        <v>18116.22</v>
      </c>
      <c r="D460" s="190" t="s">
        <v>270</v>
      </c>
      <c r="E460" s="190" t="s">
        <v>271</v>
      </c>
      <c r="F460" s="190" t="s">
        <v>272</v>
      </c>
      <c r="G460" s="190" t="s">
        <v>2285</v>
      </c>
      <c r="H460" s="190" t="s">
        <v>274</v>
      </c>
      <c r="I460" s="190" t="s">
        <v>271</v>
      </c>
      <c r="J460" s="190" t="s">
        <v>271</v>
      </c>
      <c r="K460" s="190" t="s">
        <v>275</v>
      </c>
      <c r="L460" s="190" t="s">
        <v>2235</v>
      </c>
      <c r="M460" s="190" t="s">
        <v>277</v>
      </c>
      <c r="N460" s="190" t="s">
        <v>296</v>
      </c>
      <c r="O460" s="190" t="s">
        <v>77</v>
      </c>
      <c r="P460" s="190" t="s">
        <v>271</v>
      </c>
      <c r="Q460" s="190" t="s">
        <v>271</v>
      </c>
      <c r="R460" s="190" t="s">
        <v>279</v>
      </c>
      <c r="S460" s="191">
        <v>86.05</v>
      </c>
    </row>
    <row r="461" spans="1:19" x14ac:dyDescent="0.25">
      <c r="A461" s="190" t="s">
        <v>2275</v>
      </c>
      <c r="B461" s="190" t="s">
        <v>2111</v>
      </c>
      <c r="C461" s="191">
        <v>18116.22</v>
      </c>
      <c r="D461" s="190" t="s">
        <v>270</v>
      </c>
      <c r="E461" s="190" t="s">
        <v>271</v>
      </c>
      <c r="F461" s="190" t="s">
        <v>272</v>
      </c>
      <c r="G461" s="190" t="s">
        <v>2286</v>
      </c>
      <c r="H461" s="190" t="s">
        <v>274</v>
      </c>
      <c r="I461" s="190" t="s">
        <v>271</v>
      </c>
      <c r="J461" s="190" t="s">
        <v>271</v>
      </c>
      <c r="K461" s="190" t="s">
        <v>275</v>
      </c>
      <c r="L461" s="190" t="s">
        <v>2235</v>
      </c>
      <c r="M461" s="190" t="s">
        <v>277</v>
      </c>
      <c r="N461" s="190" t="s">
        <v>296</v>
      </c>
      <c r="O461" s="190" t="s">
        <v>77</v>
      </c>
      <c r="P461" s="190" t="s">
        <v>271</v>
      </c>
      <c r="Q461" s="190" t="s">
        <v>271</v>
      </c>
      <c r="R461" s="190" t="s">
        <v>279</v>
      </c>
      <c r="S461" s="191">
        <v>134.72999999999999</v>
      </c>
    </row>
    <row r="462" spans="1:19" x14ac:dyDescent="0.25">
      <c r="A462" s="190" t="s">
        <v>2275</v>
      </c>
      <c r="B462" s="190" t="s">
        <v>2111</v>
      </c>
      <c r="C462" s="191">
        <v>18116.22</v>
      </c>
      <c r="D462" s="190" t="s">
        <v>270</v>
      </c>
      <c r="E462" s="190" t="s">
        <v>271</v>
      </c>
      <c r="F462" s="190" t="s">
        <v>272</v>
      </c>
      <c r="G462" s="190" t="s">
        <v>2287</v>
      </c>
      <c r="H462" s="190" t="s">
        <v>274</v>
      </c>
      <c r="I462" s="190" t="s">
        <v>271</v>
      </c>
      <c r="J462" s="190" t="s">
        <v>271</v>
      </c>
      <c r="K462" s="190" t="s">
        <v>275</v>
      </c>
      <c r="L462" s="190" t="s">
        <v>2235</v>
      </c>
      <c r="M462" s="190" t="s">
        <v>277</v>
      </c>
      <c r="N462" s="190" t="s">
        <v>296</v>
      </c>
      <c r="O462" s="190" t="s">
        <v>77</v>
      </c>
      <c r="P462" s="190" t="s">
        <v>271</v>
      </c>
      <c r="Q462" s="190" t="s">
        <v>271</v>
      </c>
      <c r="R462" s="190" t="s">
        <v>279</v>
      </c>
      <c r="S462" s="191">
        <v>40.49</v>
      </c>
    </row>
    <row r="463" spans="1:19" x14ac:dyDescent="0.25">
      <c r="A463" s="190" t="s">
        <v>2275</v>
      </c>
      <c r="B463" s="190" t="s">
        <v>2111</v>
      </c>
      <c r="C463" s="191">
        <v>18116.22</v>
      </c>
      <c r="D463" s="190" t="s">
        <v>270</v>
      </c>
      <c r="E463" s="190" t="s">
        <v>271</v>
      </c>
      <c r="F463" s="190" t="s">
        <v>272</v>
      </c>
      <c r="G463" s="190" t="s">
        <v>2288</v>
      </c>
      <c r="H463" s="190" t="s">
        <v>274</v>
      </c>
      <c r="I463" s="190" t="s">
        <v>271</v>
      </c>
      <c r="J463" s="190" t="s">
        <v>271</v>
      </c>
      <c r="K463" s="190" t="s">
        <v>275</v>
      </c>
      <c r="L463" s="190" t="s">
        <v>2235</v>
      </c>
      <c r="M463" s="190" t="s">
        <v>277</v>
      </c>
      <c r="N463" s="190" t="s">
        <v>296</v>
      </c>
      <c r="O463" s="190" t="s">
        <v>77</v>
      </c>
      <c r="P463" s="190" t="s">
        <v>271</v>
      </c>
      <c r="Q463" s="190" t="s">
        <v>271</v>
      </c>
      <c r="R463" s="190" t="s">
        <v>279</v>
      </c>
      <c r="S463" s="191">
        <v>358.56</v>
      </c>
    </row>
    <row r="464" spans="1:19" x14ac:dyDescent="0.25">
      <c r="A464" s="190" t="s">
        <v>2275</v>
      </c>
      <c r="B464" s="190" t="s">
        <v>2111</v>
      </c>
      <c r="C464" s="191">
        <v>18116.22</v>
      </c>
      <c r="D464" s="190" t="s">
        <v>270</v>
      </c>
      <c r="E464" s="190" t="s">
        <v>271</v>
      </c>
      <c r="F464" s="190" t="s">
        <v>272</v>
      </c>
      <c r="G464" s="190" t="s">
        <v>2289</v>
      </c>
      <c r="H464" s="190" t="s">
        <v>274</v>
      </c>
      <c r="I464" s="190" t="s">
        <v>271</v>
      </c>
      <c r="J464" s="190" t="s">
        <v>271</v>
      </c>
      <c r="K464" s="190" t="s">
        <v>275</v>
      </c>
      <c r="L464" s="190" t="s">
        <v>2235</v>
      </c>
      <c r="M464" s="190" t="s">
        <v>277</v>
      </c>
      <c r="N464" s="190" t="s">
        <v>296</v>
      </c>
      <c r="O464" s="190" t="s">
        <v>77</v>
      </c>
      <c r="P464" s="190" t="s">
        <v>271</v>
      </c>
      <c r="Q464" s="190" t="s">
        <v>271</v>
      </c>
      <c r="R464" s="190" t="s">
        <v>279</v>
      </c>
      <c r="S464" s="191">
        <v>435.31</v>
      </c>
    </row>
    <row r="465" spans="1:19" x14ac:dyDescent="0.25">
      <c r="A465" s="190" t="s">
        <v>2275</v>
      </c>
      <c r="B465" s="190" t="s">
        <v>2111</v>
      </c>
      <c r="C465" s="191">
        <v>18116.22</v>
      </c>
      <c r="D465" s="190" t="s">
        <v>270</v>
      </c>
      <c r="E465" s="190" t="s">
        <v>271</v>
      </c>
      <c r="F465" s="190" t="s">
        <v>272</v>
      </c>
      <c r="G465" s="190" t="s">
        <v>2290</v>
      </c>
      <c r="H465" s="190" t="s">
        <v>274</v>
      </c>
      <c r="I465" s="190" t="s">
        <v>271</v>
      </c>
      <c r="J465" s="190" t="s">
        <v>271</v>
      </c>
      <c r="K465" s="190" t="s">
        <v>275</v>
      </c>
      <c r="L465" s="190" t="s">
        <v>2235</v>
      </c>
      <c r="M465" s="190" t="s">
        <v>277</v>
      </c>
      <c r="N465" s="190" t="s">
        <v>296</v>
      </c>
      <c r="O465" s="190" t="s">
        <v>77</v>
      </c>
      <c r="P465" s="190" t="s">
        <v>271</v>
      </c>
      <c r="Q465" s="190" t="s">
        <v>271</v>
      </c>
      <c r="R465" s="190" t="s">
        <v>279</v>
      </c>
      <c r="S465" s="191">
        <v>60.74</v>
      </c>
    </row>
    <row r="466" spans="1:19" x14ac:dyDescent="0.25">
      <c r="A466" s="190" t="s">
        <v>2275</v>
      </c>
      <c r="B466" s="190" t="s">
        <v>2111</v>
      </c>
      <c r="C466" s="191">
        <v>18116.22</v>
      </c>
      <c r="D466" s="190" t="s">
        <v>270</v>
      </c>
      <c r="E466" s="190" t="s">
        <v>271</v>
      </c>
      <c r="F466" s="190" t="s">
        <v>272</v>
      </c>
      <c r="G466" s="190" t="s">
        <v>2291</v>
      </c>
      <c r="H466" s="190" t="s">
        <v>274</v>
      </c>
      <c r="I466" s="190" t="s">
        <v>271</v>
      </c>
      <c r="J466" s="190" t="s">
        <v>271</v>
      </c>
      <c r="K466" s="190" t="s">
        <v>275</v>
      </c>
      <c r="L466" s="190" t="s">
        <v>2235</v>
      </c>
      <c r="M466" s="190" t="s">
        <v>277</v>
      </c>
      <c r="N466" s="190" t="s">
        <v>296</v>
      </c>
      <c r="O466" s="190" t="s">
        <v>77</v>
      </c>
      <c r="P466" s="190" t="s">
        <v>271</v>
      </c>
      <c r="Q466" s="190" t="s">
        <v>271</v>
      </c>
      <c r="R466" s="190" t="s">
        <v>279</v>
      </c>
      <c r="S466" s="191">
        <v>178.7</v>
      </c>
    </row>
    <row r="467" spans="1:19" x14ac:dyDescent="0.25">
      <c r="A467" s="190" t="s">
        <v>2275</v>
      </c>
      <c r="B467" s="190" t="s">
        <v>2111</v>
      </c>
      <c r="C467" s="191">
        <v>18116.22</v>
      </c>
      <c r="D467" s="190" t="s">
        <v>270</v>
      </c>
      <c r="E467" s="190" t="s">
        <v>271</v>
      </c>
      <c r="F467" s="190" t="s">
        <v>272</v>
      </c>
      <c r="G467" s="190" t="s">
        <v>2292</v>
      </c>
      <c r="H467" s="190" t="s">
        <v>274</v>
      </c>
      <c r="I467" s="190" t="s">
        <v>271</v>
      </c>
      <c r="J467" s="190" t="s">
        <v>271</v>
      </c>
      <c r="K467" s="190" t="s">
        <v>275</v>
      </c>
      <c r="L467" s="190" t="s">
        <v>2235</v>
      </c>
      <c r="M467" s="190" t="s">
        <v>277</v>
      </c>
      <c r="N467" s="190" t="s">
        <v>296</v>
      </c>
      <c r="O467" s="190" t="s">
        <v>77</v>
      </c>
      <c r="P467" s="190" t="s">
        <v>271</v>
      </c>
      <c r="Q467" s="190" t="s">
        <v>271</v>
      </c>
      <c r="R467" s="190" t="s">
        <v>279</v>
      </c>
      <c r="S467" s="191">
        <v>354.32</v>
      </c>
    </row>
    <row r="468" spans="1:19" x14ac:dyDescent="0.25">
      <c r="A468" s="190" t="s">
        <v>2275</v>
      </c>
      <c r="B468" s="190" t="s">
        <v>2111</v>
      </c>
      <c r="C468" s="191">
        <v>18116.22</v>
      </c>
      <c r="D468" s="190" t="s">
        <v>270</v>
      </c>
      <c r="E468" s="190" t="s">
        <v>271</v>
      </c>
      <c r="F468" s="190" t="s">
        <v>272</v>
      </c>
      <c r="G468" s="190" t="s">
        <v>2293</v>
      </c>
      <c r="H468" s="190" t="s">
        <v>274</v>
      </c>
      <c r="I468" s="190" t="s">
        <v>271</v>
      </c>
      <c r="J468" s="190" t="s">
        <v>271</v>
      </c>
      <c r="K468" s="190" t="s">
        <v>275</v>
      </c>
      <c r="L468" s="190" t="s">
        <v>2235</v>
      </c>
      <c r="M468" s="190" t="s">
        <v>277</v>
      </c>
      <c r="N468" s="190" t="s">
        <v>296</v>
      </c>
      <c r="O468" s="190" t="s">
        <v>77</v>
      </c>
      <c r="P468" s="190" t="s">
        <v>271</v>
      </c>
      <c r="Q468" s="190" t="s">
        <v>271</v>
      </c>
      <c r="R468" s="190" t="s">
        <v>279</v>
      </c>
      <c r="S468" s="191">
        <v>104.41</v>
      </c>
    </row>
    <row r="469" spans="1:19" x14ac:dyDescent="0.25">
      <c r="A469" s="190" t="s">
        <v>2275</v>
      </c>
      <c r="B469" s="190" t="s">
        <v>2111</v>
      </c>
      <c r="C469" s="191">
        <v>18116.22</v>
      </c>
      <c r="D469" s="190" t="s">
        <v>270</v>
      </c>
      <c r="E469" s="190" t="s">
        <v>271</v>
      </c>
      <c r="F469" s="190" t="s">
        <v>272</v>
      </c>
      <c r="G469" s="190" t="s">
        <v>2294</v>
      </c>
      <c r="H469" s="190" t="s">
        <v>274</v>
      </c>
      <c r="I469" s="190" t="s">
        <v>271</v>
      </c>
      <c r="J469" s="190" t="s">
        <v>271</v>
      </c>
      <c r="K469" s="190" t="s">
        <v>275</v>
      </c>
      <c r="L469" s="190" t="s">
        <v>2235</v>
      </c>
      <c r="M469" s="190" t="s">
        <v>277</v>
      </c>
      <c r="N469" s="190" t="s">
        <v>296</v>
      </c>
      <c r="O469" s="190" t="s">
        <v>77</v>
      </c>
      <c r="P469" s="190" t="s">
        <v>271</v>
      </c>
      <c r="Q469" s="190" t="s">
        <v>271</v>
      </c>
      <c r="R469" s="190" t="s">
        <v>279</v>
      </c>
      <c r="S469" s="191">
        <v>85.46</v>
      </c>
    </row>
    <row r="470" spans="1:19" x14ac:dyDescent="0.25">
      <c r="A470" s="190" t="s">
        <v>2275</v>
      </c>
      <c r="B470" s="190" t="s">
        <v>2111</v>
      </c>
      <c r="C470" s="191">
        <v>18116.22</v>
      </c>
      <c r="D470" s="190" t="s">
        <v>270</v>
      </c>
      <c r="E470" s="190" t="s">
        <v>271</v>
      </c>
      <c r="F470" s="190" t="s">
        <v>272</v>
      </c>
      <c r="G470" s="190" t="s">
        <v>2295</v>
      </c>
      <c r="H470" s="190" t="s">
        <v>274</v>
      </c>
      <c r="I470" s="190" t="s">
        <v>271</v>
      </c>
      <c r="J470" s="190" t="s">
        <v>271</v>
      </c>
      <c r="K470" s="190" t="s">
        <v>275</v>
      </c>
      <c r="L470" s="190" t="s">
        <v>2235</v>
      </c>
      <c r="M470" s="190" t="s">
        <v>277</v>
      </c>
      <c r="N470" s="190" t="s">
        <v>296</v>
      </c>
      <c r="O470" s="190" t="s">
        <v>77</v>
      </c>
      <c r="P470" s="190" t="s">
        <v>271</v>
      </c>
      <c r="Q470" s="190" t="s">
        <v>271</v>
      </c>
      <c r="R470" s="190" t="s">
        <v>279</v>
      </c>
      <c r="S470" s="191">
        <v>151.71</v>
      </c>
    </row>
    <row r="471" spans="1:19" x14ac:dyDescent="0.25">
      <c r="A471" s="190" t="s">
        <v>2275</v>
      </c>
      <c r="B471" s="190" t="s">
        <v>2111</v>
      </c>
      <c r="C471" s="191">
        <v>18116.22</v>
      </c>
      <c r="D471" s="190" t="s">
        <v>270</v>
      </c>
      <c r="E471" s="190" t="s">
        <v>271</v>
      </c>
      <c r="F471" s="190" t="s">
        <v>272</v>
      </c>
      <c r="G471" s="190" t="s">
        <v>2296</v>
      </c>
      <c r="H471" s="190" t="s">
        <v>274</v>
      </c>
      <c r="I471" s="190" t="s">
        <v>271</v>
      </c>
      <c r="J471" s="190" t="s">
        <v>271</v>
      </c>
      <c r="K471" s="190" t="s">
        <v>275</v>
      </c>
      <c r="L471" s="190" t="s">
        <v>2235</v>
      </c>
      <c r="M471" s="190" t="s">
        <v>277</v>
      </c>
      <c r="N471" s="190" t="s">
        <v>296</v>
      </c>
      <c r="O471" s="190" t="s">
        <v>77</v>
      </c>
      <c r="P471" s="190" t="s">
        <v>271</v>
      </c>
      <c r="Q471" s="190" t="s">
        <v>271</v>
      </c>
      <c r="R471" s="190" t="s">
        <v>279</v>
      </c>
      <c r="S471" s="191">
        <v>27.19</v>
      </c>
    </row>
    <row r="472" spans="1:19" x14ac:dyDescent="0.25">
      <c r="A472" s="190" t="s">
        <v>2297</v>
      </c>
      <c r="B472" s="190" t="s">
        <v>2298</v>
      </c>
      <c r="C472" s="191">
        <v>4919.78</v>
      </c>
      <c r="D472" s="190" t="s">
        <v>270</v>
      </c>
      <c r="E472" s="190" t="s">
        <v>271</v>
      </c>
      <c r="F472" s="190" t="s">
        <v>272</v>
      </c>
      <c r="G472" s="190" t="s">
        <v>273</v>
      </c>
      <c r="H472" s="190" t="s">
        <v>274</v>
      </c>
      <c r="I472" s="190" t="s">
        <v>271</v>
      </c>
      <c r="J472" s="190" t="s">
        <v>271</v>
      </c>
      <c r="K472" s="190" t="s">
        <v>275</v>
      </c>
      <c r="L472" s="190" t="s">
        <v>276</v>
      </c>
      <c r="M472" s="190" t="s">
        <v>277</v>
      </c>
      <c r="N472" s="190" t="s">
        <v>278</v>
      </c>
      <c r="O472" s="190" t="s">
        <v>59</v>
      </c>
      <c r="P472" s="190" t="s">
        <v>271</v>
      </c>
      <c r="Q472" s="190" t="s">
        <v>271</v>
      </c>
      <c r="R472" s="190" t="s">
        <v>279</v>
      </c>
      <c r="S472" s="191">
        <v>4685.5</v>
      </c>
    </row>
    <row r="473" spans="1:19" x14ac:dyDescent="0.25">
      <c r="A473" s="190" t="s">
        <v>2299</v>
      </c>
      <c r="B473" s="190" t="s">
        <v>2298</v>
      </c>
      <c r="C473" s="191">
        <v>14047.29</v>
      </c>
      <c r="D473" s="190" t="s">
        <v>270</v>
      </c>
      <c r="E473" s="190" t="s">
        <v>271</v>
      </c>
      <c r="F473" s="190" t="s">
        <v>272</v>
      </c>
      <c r="G473" s="190" t="s">
        <v>273</v>
      </c>
      <c r="H473" s="190" t="s">
        <v>274</v>
      </c>
      <c r="I473" s="190" t="s">
        <v>271</v>
      </c>
      <c r="J473" s="190" t="s">
        <v>271</v>
      </c>
      <c r="K473" s="190" t="s">
        <v>275</v>
      </c>
      <c r="L473" s="190" t="s">
        <v>276</v>
      </c>
      <c r="M473" s="190" t="s">
        <v>277</v>
      </c>
      <c r="N473" s="190" t="s">
        <v>278</v>
      </c>
      <c r="O473" s="190" t="s">
        <v>59</v>
      </c>
      <c r="P473" s="190" t="s">
        <v>271</v>
      </c>
      <c r="Q473" s="190" t="s">
        <v>271</v>
      </c>
      <c r="R473" s="190" t="s">
        <v>279</v>
      </c>
      <c r="S473" s="191">
        <v>12143.54</v>
      </c>
    </row>
    <row r="474" spans="1:19" x14ac:dyDescent="0.25">
      <c r="A474" s="190" t="s">
        <v>2300</v>
      </c>
      <c r="B474" s="190" t="s">
        <v>2301</v>
      </c>
      <c r="C474" s="191">
        <v>1006.74</v>
      </c>
      <c r="D474" s="190" t="s">
        <v>270</v>
      </c>
      <c r="E474" s="190" t="s">
        <v>271</v>
      </c>
      <c r="F474" s="190" t="s">
        <v>272</v>
      </c>
      <c r="G474" s="190" t="s">
        <v>273</v>
      </c>
      <c r="H474" s="190" t="s">
        <v>274</v>
      </c>
      <c r="I474" s="190" t="s">
        <v>271</v>
      </c>
      <c r="J474" s="190" t="s">
        <v>271</v>
      </c>
      <c r="K474" s="190" t="s">
        <v>275</v>
      </c>
      <c r="L474" s="190" t="s">
        <v>276</v>
      </c>
      <c r="M474" s="190" t="s">
        <v>277</v>
      </c>
      <c r="N474" s="190" t="s">
        <v>278</v>
      </c>
      <c r="O474" s="190" t="s">
        <v>59</v>
      </c>
      <c r="P474" s="190" t="s">
        <v>271</v>
      </c>
      <c r="Q474" s="190" t="s">
        <v>271</v>
      </c>
      <c r="R474" s="190" t="s">
        <v>279</v>
      </c>
      <c r="S474" s="191">
        <v>958.8</v>
      </c>
    </row>
    <row r="475" spans="1:19" x14ac:dyDescent="0.25">
      <c r="A475" s="190" t="s">
        <v>2302</v>
      </c>
      <c r="B475" s="190" t="s">
        <v>2301</v>
      </c>
      <c r="C475" s="191">
        <v>14241.55</v>
      </c>
      <c r="D475" s="190" t="s">
        <v>270</v>
      </c>
      <c r="E475" s="190" t="s">
        <v>271</v>
      </c>
      <c r="F475" s="190" t="s">
        <v>272</v>
      </c>
      <c r="G475" s="190" t="s">
        <v>273</v>
      </c>
      <c r="H475" s="190" t="s">
        <v>274</v>
      </c>
      <c r="I475" s="190" t="s">
        <v>271</v>
      </c>
      <c r="J475" s="190" t="s">
        <v>271</v>
      </c>
      <c r="K475" s="190" t="s">
        <v>275</v>
      </c>
      <c r="L475" s="190" t="s">
        <v>276</v>
      </c>
      <c r="M475" s="190" t="s">
        <v>277</v>
      </c>
      <c r="N475" s="190" t="s">
        <v>278</v>
      </c>
      <c r="O475" s="190" t="s">
        <v>59</v>
      </c>
      <c r="P475" s="190" t="s">
        <v>271</v>
      </c>
      <c r="Q475" s="190" t="s">
        <v>271</v>
      </c>
      <c r="R475" s="190" t="s">
        <v>279</v>
      </c>
      <c r="S475" s="191">
        <v>12322.84</v>
      </c>
    </row>
    <row r="476" spans="1:19" x14ac:dyDescent="0.25">
      <c r="A476" s="190" t="s">
        <v>2303</v>
      </c>
      <c r="B476" s="190" t="s">
        <v>2304</v>
      </c>
      <c r="C476" s="191">
        <v>1006.74</v>
      </c>
      <c r="D476" s="190" t="s">
        <v>270</v>
      </c>
      <c r="E476" s="190" t="s">
        <v>271</v>
      </c>
      <c r="F476" s="190" t="s">
        <v>272</v>
      </c>
      <c r="G476" s="190" t="s">
        <v>273</v>
      </c>
      <c r="H476" s="190" t="s">
        <v>274</v>
      </c>
      <c r="I476" s="190" t="s">
        <v>271</v>
      </c>
      <c r="J476" s="190" t="s">
        <v>271</v>
      </c>
      <c r="K476" s="190" t="s">
        <v>275</v>
      </c>
      <c r="L476" s="190" t="s">
        <v>276</v>
      </c>
      <c r="M476" s="190" t="s">
        <v>277</v>
      </c>
      <c r="N476" s="190" t="s">
        <v>278</v>
      </c>
      <c r="O476" s="190" t="s">
        <v>59</v>
      </c>
      <c r="P476" s="190" t="s">
        <v>271</v>
      </c>
      <c r="Q476" s="190" t="s">
        <v>271</v>
      </c>
      <c r="R476" s="190" t="s">
        <v>279</v>
      </c>
      <c r="S476" s="191">
        <v>958.8</v>
      </c>
    </row>
    <row r="477" spans="1:19" x14ac:dyDescent="0.25">
      <c r="A477" s="190" t="s">
        <v>2305</v>
      </c>
      <c r="B477" s="190" t="s">
        <v>2304</v>
      </c>
      <c r="C477" s="191">
        <v>13937.28</v>
      </c>
      <c r="D477" s="190" t="s">
        <v>270</v>
      </c>
      <c r="E477" s="190" t="s">
        <v>271</v>
      </c>
      <c r="F477" s="190" t="s">
        <v>272</v>
      </c>
      <c r="G477" s="190" t="s">
        <v>273</v>
      </c>
      <c r="H477" s="190" t="s">
        <v>274</v>
      </c>
      <c r="I477" s="190" t="s">
        <v>271</v>
      </c>
      <c r="J477" s="190" t="s">
        <v>271</v>
      </c>
      <c r="K477" s="190" t="s">
        <v>275</v>
      </c>
      <c r="L477" s="190" t="s">
        <v>276</v>
      </c>
      <c r="M477" s="190" t="s">
        <v>277</v>
      </c>
      <c r="N477" s="190" t="s">
        <v>278</v>
      </c>
      <c r="O477" s="190" t="s">
        <v>59</v>
      </c>
      <c r="P477" s="190" t="s">
        <v>271</v>
      </c>
      <c r="Q477" s="190" t="s">
        <v>271</v>
      </c>
      <c r="R477" s="190" t="s">
        <v>279</v>
      </c>
      <c r="S477" s="191">
        <v>11804.69</v>
      </c>
    </row>
    <row r="478" spans="1:19" x14ac:dyDescent="0.25">
      <c r="A478" s="190" t="s">
        <v>2306</v>
      </c>
      <c r="B478" s="190" t="s">
        <v>2307</v>
      </c>
      <c r="C478" s="191">
        <v>1006.74</v>
      </c>
      <c r="D478" s="190" t="s">
        <v>270</v>
      </c>
      <c r="E478" s="190" t="s">
        <v>271</v>
      </c>
      <c r="F478" s="190" t="s">
        <v>272</v>
      </c>
      <c r="G478" s="190" t="s">
        <v>273</v>
      </c>
      <c r="H478" s="190" t="s">
        <v>274</v>
      </c>
      <c r="I478" s="190" t="s">
        <v>271</v>
      </c>
      <c r="J478" s="190" t="s">
        <v>271</v>
      </c>
      <c r="K478" s="190" t="s">
        <v>275</v>
      </c>
      <c r="L478" s="190" t="s">
        <v>276</v>
      </c>
      <c r="M478" s="190" t="s">
        <v>277</v>
      </c>
      <c r="N478" s="190" t="s">
        <v>278</v>
      </c>
      <c r="O478" s="190" t="s">
        <v>59</v>
      </c>
      <c r="P478" s="190" t="s">
        <v>271</v>
      </c>
      <c r="Q478" s="190" t="s">
        <v>271</v>
      </c>
      <c r="R478" s="190" t="s">
        <v>279</v>
      </c>
      <c r="S478" s="191">
        <v>958.8</v>
      </c>
    </row>
    <row r="479" spans="1:19" x14ac:dyDescent="0.25">
      <c r="A479" s="190" t="s">
        <v>2308</v>
      </c>
      <c r="B479" s="190" t="s">
        <v>2307</v>
      </c>
      <c r="C479" s="191">
        <v>14042.83</v>
      </c>
      <c r="D479" s="190" t="s">
        <v>270</v>
      </c>
      <c r="E479" s="190" t="s">
        <v>271</v>
      </c>
      <c r="F479" s="190" t="s">
        <v>272</v>
      </c>
      <c r="G479" s="190" t="s">
        <v>273</v>
      </c>
      <c r="H479" s="190" t="s">
        <v>274</v>
      </c>
      <c r="I479" s="190" t="s">
        <v>271</v>
      </c>
      <c r="J479" s="190" t="s">
        <v>271</v>
      </c>
      <c r="K479" s="190" t="s">
        <v>275</v>
      </c>
      <c r="L479" s="190" t="s">
        <v>276</v>
      </c>
      <c r="M479" s="190" t="s">
        <v>277</v>
      </c>
      <c r="N479" s="190" t="s">
        <v>278</v>
      </c>
      <c r="O479" s="190" t="s">
        <v>59</v>
      </c>
      <c r="P479" s="190" t="s">
        <v>271</v>
      </c>
      <c r="Q479" s="190" t="s">
        <v>271</v>
      </c>
      <c r="R479" s="190" t="s">
        <v>279</v>
      </c>
      <c r="S479" s="191">
        <v>12623.76</v>
      </c>
    </row>
    <row r="480" spans="1:19" x14ac:dyDescent="0.25">
      <c r="A480" s="190" t="s">
        <v>2309</v>
      </c>
      <c r="B480" s="190" t="s">
        <v>2310</v>
      </c>
      <c r="C480" s="191">
        <v>6222.99</v>
      </c>
      <c r="D480" s="190" t="s">
        <v>270</v>
      </c>
      <c r="E480" s="190" t="s">
        <v>271</v>
      </c>
      <c r="F480" s="190" t="s">
        <v>272</v>
      </c>
      <c r="G480" s="190" t="s">
        <v>273</v>
      </c>
      <c r="H480" s="190" t="s">
        <v>274</v>
      </c>
      <c r="I480" s="190" t="s">
        <v>271</v>
      </c>
      <c r="J480" s="190" t="s">
        <v>271</v>
      </c>
      <c r="K480" s="190" t="s">
        <v>275</v>
      </c>
      <c r="L480" s="190" t="s">
        <v>276</v>
      </c>
      <c r="M480" s="190" t="s">
        <v>277</v>
      </c>
      <c r="N480" s="190" t="s">
        <v>278</v>
      </c>
      <c r="O480" s="190" t="s">
        <v>59</v>
      </c>
      <c r="P480" s="190" t="s">
        <v>271</v>
      </c>
      <c r="Q480" s="190" t="s">
        <v>271</v>
      </c>
      <c r="R480" s="190" t="s">
        <v>279</v>
      </c>
      <c r="S480" s="191">
        <v>5926.66</v>
      </c>
    </row>
    <row r="481" spans="1:19" x14ac:dyDescent="0.25">
      <c r="A481" s="190" t="s">
        <v>2311</v>
      </c>
      <c r="B481" s="190" t="s">
        <v>2310</v>
      </c>
      <c r="C481" s="191">
        <v>14465.53</v>
      </c>
      <c r="D481" s="190" t="s">
        <v>270</v>
      </c>
      <c r="E481" s="190" t="s">
        <v>271</v>
      </c>
      <c r="F481" s="190" t="s">
        <v>272</v>
      </c>
      <c r="G481" s="190" t="s">
        <v>273</v>
      </c>
      <c r="H481" s="190" t="s">
        <v>274</v>
      </c>
      <c r="I481" s="190" t="s">
        <v>271</v>
      </c>
      <c r="J481" s="190" t="s">
        <v>271</v>
      </c>
      <c r="K481" s="190" t="s">
        <v>275</v>
      </c>
      <c r="L481" s="190" t="s">
        <v>276</v>
      </c>
      <c r="M481" s="190" t="s">
        <v>277</v>
      </c>
      <c r="N481" s="190" t="s">
        <v>278</v>
      </c>
      <c r="O481" s="190" t="s">
        <v>59</v>
      </c>
      <c r="P481" s="190" t="s">
        <v>271</v>
      </c>
      <c r="Q481" s="190" t="s">
        <v>271</v>
      </c>
      <c r="R481" s="190" t="s">
        <v>279</v>
      </c>
      <c r="S481" s="191">
        <v>13151.4</v>
      </c>
    </row>
    <row r="482" spans="1:19" x14ac:dyDescent="0.25">
      <c r="A482" s="190" t="s">
        <v>2312</v>
      </c>
      <c r="B482" s="190" t="s">
        <v>2313</v>
      </c>
      <c r="C482" s="191">
        <v>6142.04</v>
      </c>
      <c r="D482" s="190" t="s">
        <v>270</v>
      </c>
      <c r="E482" s="190" t="s">
        <v>271</v>
      </c>
      <c r="F482" s="190" t="s">
        <v>272</v>
      </c>
      <c r="G482" s="190" t="s">
        <v>273</v>
      </c>
      <c r="H482" s="190" t="s">
        <v>274</v>
      </c>
      <c r="I482" s="190" t="s">
        <v>271</v>
      </c>
      <c r="J482" s="190" t="s">
        <v>271</v>
      </c>
      <c r="K482" s="190" t="s">
        <v>275</v>
      </c>
      <c r="L482" s="190" t="s">
        <v>276</v>
      </c>
      <c r="M482" s="190" t="s">
        <v>277</v>
      </c>
      <c r="N482" s="190" t="s">
        <v>278</v>
      </c>
      <c r="O482" s="190" t="s">
        <v>59</v>
      </c>
      <c r="P482" s="190" t="s">
        <v>271</v>
      </c>
      <c r="Q482" s="190" t="s">
        <v>271</v>
      </c>
      <c r="R482" s="190" t="s">
        <v>279</v>
      </c>
      <c r="S482" s="191">
        <v>5849.56</v>
      </c>
    </row>
    <row r="483" spans="1:19" x14ac:dyDescent="0.25">
      <c r="A483" s="190" t="s">
        <v>2314</v>
      </c>
      <c r="B483" s="190" t="s">
        <v>2313</v>
      </c>
      <c r="C483" s="191">
        <v>12751.57</v>
      </c>
      <c r="D483" s="190" t="s">
        <v>270</v>
      </c>
      <c r="E483" s="190" t="s">
        <v>271</v>
      </c>
      <c r="F483" s="190" t="s">
        <v>272</v>
      </c>
      <c r="G483" s="190" t="s">
        <v>273</v>
      </c>
      <c r="H483" s="190" t="s">
        <v>274</v>
      </c>
      <c r="I483" s="190" t="s">
        <v>271</v>
      </c>
      <c r="J483" s="190" t="s">
        <v>271</v>
      </c>
      <c r="K483" s="190" t="s">
        <v>275</v>
      </c>
      <c r="L483" s="190" t="s">
        <v>276</v>
      </c>
      <c r="M483" s="190" t="s">
        <v>277</v>
      </c>
      <c r="N483" s="190" t="s">
        <v>278</v>
      </c>
      <c r="O483" s="190" t="s">
        <v>59</v>
      </c>
      <c r="P483" s="190" t="s">
        <v>271</v>
      </c>
      <c r="Q483" s="190" t="s">
        <v>271</v>
      </c>
      <c r="R483" s="190" t="s">
        <v>279</v>
      </c>
      <c r="S483" s="191">
        <v>11448.41</v>
      </c>
    </row>
    <row r="484" spans="1:19" x14ac:dyDescent="0.25">
      <c r="A484" s="190" t="s">
        <v>2315</v>
      </c>
      <c r="B484" s="190" t="s">
        <v>2232</v>
      </c>
      <c r="C484" s="191">
        <v>5974.25</v>
      </c>
      <c r="D484" s="190" t="s">
        <v>270</v>
      </c>
      <c r="E484" s="190" t="s">
        <v>271</v>
      </c>
      <c r="F484" s="190" t="s">
        <v>272</v>
      </c>
      <c r="G484" s="190" t="s">
        <v>273</v>
      </c>
      <c r="H484" s="190" t="s">
        <v>274</v>
      </c>
      <c r="I484" s="190" t="s">
        <v>271</v>
      </c>
      <c r="J484" s="190" t="s">
        <v>271</v>
      </c>
      <c r="K484" s="190" t="s">
        <v>275</v>
      </c>
      <c r="L484" s="190" t="s">
        <v>276</v>
      </c>
      <c r="M484" s="190" t="s">
        <v>277</v>
      </c>
      <c r="N484" s="190" t="s">
        <v>278</v>
      </c>
      <c r="O484" s="190" t="s">
        <v>59</v>
      </c>
      <c r="P484" s="190" t="s">
        <v>271</v>
      </c>
      <c r="Q484" s="190" t="s">
        <v>271</v>
      </c>
      <c r="R484" s="190" t="s">
        <v>279</v>
      </c>
      <c r="S484" s="191">
        <v>5689.76</v>
      </c>
    </row>
    <row r="485" spans="1:19" x14ac:dyDescent="0.25">
      <c r="A485" s="190" t="s">
        <v>2316</v>
      </c>
      <c r="B485" s="190" t="s">
        <v>2232</v>
      </c>
      <c r="C485" s="191">
        <v>12604.22</v>
      </c>
      <c r="D485" s="190" t="s">
        <v>270</v>
      </c>
      <c r="E485" s="190" t="s">
        <v>271</v>
      </c>
      <c r="F485" s="190" t="s">
        <v>272</v>
      </c>
      <c r="G485" s="190" t="s">
        <v>273</v>
      </c>
      <c r="H485" s="190" t="s">
        <v>274</v>
      </c>
      <c r="I485" s="190" t="s">
        <v>271</v>
      </c>
      <c r="J485" s="190" t="s">
        <v>271</v>
      </c>
      <c r="K485" s="190" t="s">
        <v>275</v>
      </c>
      <c r="L485" s="190" t="s">
        <v>276</v>
      </c>
      <c r="M485" s="190" t="s">
        <v>277</v>
      </c>
      <c r="N485" s="190" t="s">
        <v>278</v>
      </c>
      <c r="O485" s="190" t="s">
        <v>59</v>
      </c>
      <c r="P485" s="190" t="s">
        <v>271</v>
      </c>
      <c r="Q485" s="190" t="s">
        <v>271</v>
      </c>
      <c r="R485" s="190" t="s">
        <v>279</v>
      </c>
      <c r="S485" s="191">
        <v>8921.5499999999993</v>
      </c>
    </row>
    <row r="486" spans="1:19" x14ac:dyDescent="0.25">
      <c r="A486" s="190" t="s">
        <v>2317</v>
      </c>
      <c r="B486" s="190" t="s">
        <v>2109</v>
      </c>
      <c r="C486" s="191">
        <v>16447.18</v>
      </c>
      <c r="D486" s="190" t="s">
        <v>270</v>
      </c>
      <c r="E486" s="190" t="s">
        <v>271</v>
      </c>
      <c r="F486" s="190" t="s">
        <v>272</v>
      </c>
      <c r="G486" s="190" t="s">
        <v>2318</v>
      </c>
      <c r="H486" s="190" t="s">
        <v>274</v>
      </c>
      <c r="I486" s="190" t="s">
        <v>271</v>
      </c>
      <c r="J486" s="190" t="s">
        <v>271</v>
      </c>
      <c r="K486" s="190" t="s">
        <v>275</v>
      </c>
      <c r="L486" s="190" t="s">
        <v>2235</v>
      </c>
      <c r="M486" s="190" t="s">
        <v>277</v>
      </c>
      <c r="N486" s="190" t="s">
        <v>296</v>
      </c>
      <c r="O486" s="190" t="s">
        <v>77</v>
      </c>
      <c r="P486" s="190" t="s">
        <v>271</v>
      </c>
      <c r="Q486" s="190" t="s">
        <v>271</v>
      </c>
      <c r="R486" s="190" t="s">
        <v>279</v>
      </c>
      <c r="S486" s="191">
        <v>36.090000000000003</v>
      </c>
    </row>
    <row r="487" spans="1:19" x14ac:dyDescent="0.25">
      <c r="A487" s="190" t="s">
        <v>2317</v>
      </c>
      <c r="B487" s="190" t="s">
        <v>2109</v>
      </c>
      <c r="C487" s="191">
        <v>16447.18</v>
      </c>
      <c r="D487" s="190" t="s">
        <v>270</v>
      </c>
      <c r="E487" s="190" t="s">
        <v>271</v>
      </c>
      <c r="F487" s="190" t="s">
        <v>272</v>
      </c>
      <c r="G487" s="190" t="s">
        <v>2319</v>
      </c>
      <c r="H487" s="190" t="s">
        <v>274</v>
      </c>
      <c r="I487" s="190" t="s">
        <v>271</v>
      </c>
      <c r="J487" s="190" t="s">
        <v>271</v>
      </c>
      <c r="K487" s="190" t="s">
        <v>275</v>
      </c>
      <c r="L487" s="190" t="s">
        <v>2235</v>
      </c>
      <c r="M487" s="190" t="s">
        <v>277</v>
      </c>
      <c r="N487" s="190" t="s">
        <v>296</v>
      </c>
      <c r="O487" s="190" t="s">
        <v>77</v>
      </c>
      <c r="P487" s="190" t="s">
        <v>271</v>
      </c>
      <c r="Q487" s="190" t="s">
        <v>271</v>
      </c>
      <c r="R487" s="190" t="s">
        <v>279</v>
      </c>
      <c r="S487" s="191">
        <v>47.82</v>
      </c>
    </row>
    <row r="488" spans="1:19" x14ac:dyDescent="0.25">
      <c r="A488" s="190" t="s">
        <v>2317</v>
      </c>
      <c r="B488" s="190" t="s">
        <v>2109</v>
      </c>
      <c r="C488" s="191">
        <v>16447.18</v>
      </c>
      <c r="D488" s="190" t="s">
        <v>270</v>
      </c>
      <c r="E488" s="190" t="s">
        <v>271</v>
      </c>
      <c r="F488" s="190" t="s">
        <v>272</v>
      </c>
      <c r="G488" s="190" t="s">
        <v>2320</v>
      </c>
      <c r="H488" s="190" t="s">
        <v>274</v>
      </c>
      <c r="I488" s="190" t="s">
        <v>271</v>
      </c>
      <c r="J488" s="190" t="s">
        <v>271</v>
      </c>
      <c r="K488" s="190" t="s">
        <v>275</v>
      </c>
      <c r="L488" s="190" t="s">
        <v>2235</v>
      </c>
      <c r="M488" s="190" t="s">
        <v>277</v>
      </c>
      <c r="N488" s="190" t="s">
        <v>296</v>
      </c>
      <c r="O488" s="190" t="s">
        <v>77</v>
      </c>
      <c r="P488" s="190" t="s">
        <v>271</v>
      </c>
      <c r="Q488" s="190" t="s">
        <v>271</v>
      </c>
      <c r="R488" s="190" t="s">
        <v>279</v>
      </c>
      <c r="S488" s="191">
        <v>95.64</v>
      </c>
    </row>
    <row r="489" spans="1:19" x14ac:dyDescent="0.25">
      <c r="A489" s="190" t="s">
        <v>2317</v>
      </c>
      <c r="B489" s="190" t="s">
        <v>2109</v>
      </c>
      <c r="C489" s="191">
        <v>16447.18</v>
      </c>
      <c r="D489" s="190" t="s">
        <v>270</v>
      </c>
      <c r="E489" s="190" t="s">
        <v>271</v>
      </c>
      <c r="F489" s="190" t="s">
        <v>272</v>
      </c>
      <c r="G489" s="190" t="s">
        <v>2321</v>
      </c>
      <c r="H489" s="190" t="s">
        <v>274</v>
      </c>
      <c r="I489" s="190" t="s">
        <v>271</v>
      </c>
      <c r="J489" s="190" t="s">
        <v>271</v>
      </c>
      <c r="K489" s="190" t="s">
        <v>275</v>
      </c>
      <c r="L489" s="190" t="s">
        <v>2235</v>
      </c>
      <c r="M489" s="190" t="s">
        <v>277</v>
      </c>
      <c r="N489" s="190" t="s">
        <v>296</v>
      </c>
      <c r="O489" s="190" t="s">
        <v>77</v>
      </c>
      <c r="P489" s="190" t="s">
        <v>271</v>
      </c>
      <c r="Q489" s="190" t="s">
        <v>271</v>
      </c>
      <c r="R489" s="190" t="s">
        <v>279</v>
      </c>
      <c r="S489" s="191">
        <v>36.090000000000003</v>
      </c>
    </row>
    <row r="490" spans="1:19" x14ac:dyDescent="0.25">
      <c r="A490" s="190" t="s">
        <v>2317</v>
      </c>
      <c r="B490" s="190" t="s">
        <v>2109</v>
      </c>
      <c r="C490" s="191">
        <v>16447.18</v>
      </c>
      <c r="D490" s="190" t="s">
        <v>270</v>
      </c>
      <c r="E490" s="190" t="s">
        <v>271</v>
      </c>
      <c r="F490" s="190" t="s">
        <v>272</v>
      </c>
      <c r="G490" s="190" t="s">
        <v>2322</v>
      </c>
      <c r="H490" s="190" t="s">
        <v>274</v>
      </c>
      <c r="I490" s="190" t="s">
        <v>271</v>
      </c>
      <c r="J490" s="190" t="s">
        <v>271</v>
      </c>
      <c r="K490" s="190" t="s">
        <v>275</v>
      </c>
      <c r="L490" s="190" t="s">
        <v>2235</v>
      </c>
      <c r="M490" s="190" t="s">
        <v>277</v>
      </c>
      <c r="N490" s="190" t="s">
        <v>296</v>
      </c>
      <c r="O490" s="190" t="s">
        <v>77</v>
      </c>
      <c r="P490" s="190" t="s">
        <v>271</v>
      </c>
      <c r="Q490" s="190" t="s">
        <v>271</v>
      </c>
      <c r="R490" s="190" t="s">
        <v>279</v>
      </c>
      <c r="S490" s="191">
        <v>47.82</v>
      </c>
    </row>
    <row r="491" spans="1:19" x14ac:dyDescent="0.25">
      <c r="A491" s="190" t="s">
        <v>2317</v>
      </c>
      <c r="B491" s="190" t="s">
        <v>2109</v>
      </c>
      <c r="C491" s="191">
        <v>16447.18</v>
      </c>
      <c r="D491" s="190" t="s">
        <v>270</v>
      </c>
      <c r="E491" s="190" t="s">
        <v>271</v>
      </c>
      <c r="F491" s="190" t="s">
        <v>272</v>
      </c>
      <c r="G491" s="190" t="s">
        <v>2323</v>
      </c>
      <c r="H491" s="190" t="s">
        <v>274</v>
      </c>
      <c r="I491" s="190" t="s">
        <v>271</v>
      </c>
      <c r="J491" s="190" t="s">
        <v>271</v>
      </c>
      <c r="K491" s="190" t="s">
        <v>275</v>
      </c>
      <c r="L491" s="190" t="s">
        <v>2235</v>
      </c>
      <c r="M491" s="190" t="s">
        <v>277</v>
      </c>
      <c r="N491" s="190" t="s">
        <v>296</v>
      </c>
      <c r="O491" s="190" t="s">
        <v>77</v>
      </c>
      <c r="P491" s="190" t="s">
        <v>271</v>
      </c>
      <c r="Q491" s="190" t="s">
        <v>271</v>
      </c>
      <c r="R491" s="190" t="s">
        <v>279</v>
      </c>
      <c r="S491" s="191">
        <v>95.64</v>
      </c>
    </row>
    <row r="492" spans="1:19" x14ac:dyDescent="0.25">
      <c r="A492" s="190" t="s">
        <v>2317</v>
      </c>
      <c r="B492" s="190" t="s">
        <v>2109</v>
      </c>
      <c r="C492" s="191">
        <v>16447.18</v>
      </c>
      <c r="D492" s="190" t="s">
        <v>270</v>
      </c>
      <c r="E492" s="190" t="s">
        <v>271</v>
      </c>
      <c r="F492" s="190" t="s">
        <v>272</v>
      </c>
      <c r="G492" s="190" t="s">
        <v>2324</v>
      </c>
      <c r="H492" s="190" t="s">
        <v>274</v>
      </c>
      <c r="I492" s="190" t="s">
        <v>271</v>
      </c>
      <c r="J492" s="190" t="s">
        <v>271</v>
      </c>
      <c r="K492" s="190" t="s">
        <v>275</v>
      </c>
      <c r="L492" s="190" t="s">
        <v>2235</v>
      </c>
      <c r="M492" s="190" t="s">
        <v>277</v>
      </c>
      <c r="N492" s="190" t="s">
        <v>296</v>
      </c>
      <c r="O492" s="190" t="s">
        <v>77</v>
      </c>
      <c r="P492" s="190" t="s">
        <v>271</v>
      </c>
      <c r="Q492" s="190" t="s">
        <v>271</v>
      </c>
      <c r="R492" s="190" t="s">
        <v>279</v>
      </c>
      <c r="S492" s="191">
        <v>143.47</v>
      </c>
    </row>
    <row r="493" spans="1:19" x14ac:dyDescent="0.25">
      <c r="A493" s="190" t="s">
        <v>2317</v>
      </c>
      <c r="B493" s="190" t="s">
        <v>2109</v>
      </c>
      <c r="C493" s="191">
        <v>16447.18</v>
      </c>
      <c r="D493" s="190" t="s">
        <v>270</v>
      </c>
      <c r="E493" s="190" t="s">
        <v>271</v>
      </c>
      <c r="F493" s="190" t="s">
        <v>272</v>
      </c>
      <c r="G493" s="190" t="s">
        <v>2325</v>
      </c>
      <c r="H493" s="190" t="s">
        <v>274</v>
      </c>
      <c r="I493" s="190" t="s">
        <v>271</v>
      </c>
      <c r="J493" s="190" t="s">
        <v>271</v>
      </c>
      <c r="K493" s="190" t="s">
        <v>275</v>
      </c>
      <c r="L493" s="190" t="s">
        <v>2235</v>
      </c>
      <c r="M493" s="190" t="s">
        <v>277</v>
      </c>
      <c r="N493" s="190" t="s">
        <v>296</v>
      </c>
      <c r="O493" s="190" t="s">
        <v>77</v>
      </c>
      <c r="P493" s="190" t="s">
        <v>271</v>
      </c>
      <c r="Q493" s="190" t="s">
        <v>271</v>
      </c>
      <c r="R493" s="190" t="s">
        <v>279</v>
      </c>
      <c r="S493" s="191">
        <v>36.090000000000003</v>
      </c>
    </row>
    <row r="494" spans="1:19" x14ac:dyDescent="0.25">
      <c r="A494" s="190" t="s">
        <v>2317</v>
      </c>
      <c r="B494" s="190" t="s">
        <v>2109</v>
      </c>
      <c r="C494" s="191">
        <v>16447.18</v>
      </c>
      <c r="D494" s="190" t="s">
        <v>270</v>
      </c>
      <c r="E494" s="190" t="s">
        <v>271</v>
      </c>
      <c r="F494" s="190" t="s">
        <v>272</v>
      </c>
      <c r="G494" s="190" t="s">
        <v>2326</v>
      </c>
      <c r="H494" s="190" t="s">
        <v>274</v>
      </c>
      <c r="I494" s="190" t="s">
        <v>271</v>
      </c>
      <c r="J494" s="190" t="s">
        <v>271</v>
      </c>
      <c r="K494" s="190" t="s">
        <v>275</v>
      </c>
      <c r="L494" s="190" t="s">
        <v>2235</v>
      </c>
      <c r="M494" s="190" t="s">
        <v>277</v>
      </c>
      <c r="N494" s="190" t="s">
        <v>296</v>
      </c>
      <c r="O494" s="190" t="s">
        <v>77</v>
      </c>
      <c r="P494" s="190" t="s">
        <v>271</v>
      </c>
      <c r="Q494" s="190" t="s">
        <v>271</v>
      </c>
      <c r="R494" s="190" t="s">
        <v>279</v>
      </c>
      <c r="S494" s="191">
        <v>47.82</v>
      </c>
    </row>
    <row r="495" spans="1:19" x14ac:dyDescent="0.25">
      <c r="A495" s="190" t="s">
        <v>2317</v>
      </c>
      <c r="B495" s="190" t="s">
        <v>2109</v>
      </c>
      <c r="C495" s="191">
        <v>16447.18</v>
      </c>
      <c r="D495" s="190" t="s">
        <v>270</v>
      </c>
      <c r="E495" s="190" t="s">
        <v>271</v>
      </c>
      <c r="F495" s="190" t="s">
        <v>272</v>
      </c>
      <c r="G495" s="190" t="s">
        <v>2327</v>
      </c>
      <c r="H495" s="190" t="s">
        <v>274</v>
      </c>
      <c r="I495" s="190" t="s">
        <v>271</v>
      </c>
      <c r="J495" s="190" t="s">
        <v>271</v>
      </c>
      <c r="K495" s="190" t="s">
        <v>275</v>
      </c>
      <c r="L495" s="190" t="s">
        <v>2235</v>
      </c>
      <c r="M495" s="190" t="s">
        <v>277</v>
      </c>
      <c r="N495" s="190" t="s">
        <v>296</v>
      </c>
      <c r="O495" s="190" t="s">
        <v>77</v>
      </c>
      <c r="P495" s="190" t="s">
        <v>271</v>
      </c>
      <c r="Q495" s="190" t="s">
        <v>271</v>
      </c>
      <c r="R495" s="190" t="s">
        <v>279</v>
      </c>
      <c r="S495" s="191">
        <v>95.64</v>
      </c>
    </row>
    <row r="496" spans="1:19" x14ac:dyDescent="0.25">
      <c r="A496" s="190" t="s">
        <v>2317</v>
      </c>
      <c r="B496" s="190" t="s">
        <v>2109</v>
      </c>
      <c r="C496" s="191">
        <v>16447.18</v>
      </c>
      <c r="D496" s="190" t="s">
        <v>270</v>
      </c>
      <c r="E496" s="190" t="s">
        <v>271</v>
      </c>
      <c r="F496" s="190" t="s">
        <v>272</v>
      </c>
      <c r="G496" s="190" t="s">
        <v>2328</v>
      </c>
      <c r="H496" s="190" t="s">
        <v>274</v>
      </c>
      <c r="I496" s="190" t="s">
        <v>271</v>
      </c>
      <c r="J496" s="190" t="s">
        <v>271</v>
      </c>
      <c r="K496" s="190" t="s">
        <v>275</v>
      </c>
      <c r="L496" s="190" t="s">
        <v>2235</v>
      </c>
      <c r="M496" s="190" t="s">
        <v>277</v>
      </c>
      <c r="N496" s="190" t="s">
        <v>296</v>
      </c>
      <c r="O496" s="190" t="s">
        <v>77</v>
      </c>
      <c r="P496" s="190" t="s">
        <v>271</v>
      </c>
      <c r="Q496" s="190" t="s">
        <v>271</v>
      </c>
      <c r="R496" s="190" t="s">
        <v>279</v>
      </c>
      <c r="S496" s="191">
        <v>36.090000000000003</v>
      </c>
    </row>
    <row r="497" spans="1:19" x14ac:dyDescent="0.25">
      <c r="A497" s="190" t="s">
        <v>2317</v>
      </c>
      <c r="B497" s="190" t="s">
        <v>2109</v>
      </c>
      <c r="C497" s="191">
        <v>16447.18</v>
      </c>
      <c r="D497" s="190" t="s">
        <v>270</v>
      </c>
      <c r="E497" s="190" t="s">
        <v>271</v>
      </c>
      <c r="F497" s="190" t="s">
        <v>272</v>
      </c>
      <c r="G497" s="190" t="s">
        <v>2329</v>
      </c>
      <c r="H497" s="190" t="s">
        <v>274</v>
      </c>
      <c r="I497" s="190" t="s">
        <v>271</v>
      </c>
      <c r="J497" s="190" t="s">
        <v>271</v>
      </c>
      <c r="K497" s="190" t="s">
        <v>275</v>
      </c>
      <c r="L497" s="190" t="s">
        <v>2235</v>
      </c>
      <c r="M497" s="190" t="s">
        <v>277</v>
      </c>
      <c r="N497" s="190" t="s">
        <v>296</v>
      </c>
      <c r="O497" s="190" t="s">
        <v>77</v>
      </c>
      <c r="P497" s="190" t="s">
        <v>271</v>
      </c>
      <c r="Q497" s="190" t="s">
        <v>271</v>
      </c>
      <c r="R497" s="190" t="s">
        <v>279</v>
      </c>
      <c r="S497" s="191">
        <v>95.64</v>
      </c>
    </row>
    <row r="498" spans="1:19" x14ac:dyDescent="0.25">
      <c r="A498" s="190" t="s">
        <v>2317</v>
      </c>
      <c r="B498" s="190" t="s">
        <v>2109</v>
      </c>
      <c r="C498" s="191">
        <v>16447.18</v>
      </c>
      <c r="D498" s="190" t="s">
        <v>270</v>
      </c>
      <c r="E498" s="190" t="s">
        <v>271</v>
      </c>
      <c r="F498" s="190" t="s">
        <v>272</v>
      </c>
      <c r="G498" s="190" t="s">
        <v>2330</v>
      </c>
      <c r="H498" s="190" t="s">
        <v>274</v>
      </c>
      <c r="I498" s="190" t="s">
        <v>271</v>
      </c>
      <c r="J498" s="190" t="s">
        <v>271</v>
      </c>
      <c r="K498" s="190" t="s">
        <v>275</v>
      </c>
      <c r="L498" s="190" t="s">
        <v>2235</v>
      </c>
      <c r="M498" s="190" t="s">
        <v>277</v>
      </c>
      <c r="N498" s="190" t="s">
        <v>296</v>
      </c>
      <c r="O498" s="190" t="s">
        <v>77</v>
      </c>
      <c r="P498" s="190" t="s">
        <v>271</v>
      </c>
      <c r="Q498" s="190" t="s">
        <v>271</v>
      </c>
      <c r="R498" s="190" t="s">
        <v>279</v>
      </c>
      <c r="S498" s="191">
        <v>47.82</v>
      </c>
    </row>
    <row r="499" spans="1:19" x14ac:dyDescent="0.25">
      <c r="A499" s="190" t="s">
        <v>2317</v>
      </c>
      <c r="B499" s="190" t="s">
        <v>2109</v>
      </c>
      <c r="C499" s="191">
        <v>16447.18</v>
      </c>
      <c r="D499" s="190" t="s">
        <v>270</v>
      </c>
      <c r="E499" s="190" t="s">
        <v>271</v>
      </c>
      <c r="F499" s="190" t="s">
        <v>272</v>
      </c>
      <c r="G499" s="190" t="s">
        <v>2331</v>
      </c>
      <c r="H499" s="190" t="s">
        <v>274</v>
      </c>
      <c r="I499" s="190" t="s">
        <v>271</v>
      </c>
      <c r="J499" s="190" t="s">
        <v>271</v>
      </c>
      <c r="K499" s="190" t="s">
        <v>275</v>
      </c>
      <c r="L499" s="190" t="s">
        <v>2235</v>
      </c>
      <c r="M499" s="190" t="s">
        <v>277</v>
      </c>
      <c r="N499" s="190" t="s">
        <v>296</v>
      </c>
      <c r="O499" s="190" t="s">
        <v>77</v>
      </c>
      <c r="P499" s="190" t="s">
        <v>271</v>
      </c>
      <c r="Q499" s="190" t="s">
        <v>271</v>
      </c>
      <c r="R499" s="190" t="s">
        <v>279</v>
      </c>
      <c r="S499" s="191">
        <v>36.090000000000003</v>
      </c>
    </row>
    <row r="500" spans="1:19" x14ac:dyDescent="0.25">
      <c r="A500" s="190" t="s">
        <v>2317</v>
      </c>
      <c r="B500" s="190" t="s">
        <v>2109</v>
      </c>
      <c r="C500" s="191">
        <v>16447.18</v>
      </c>
      <c r="D500" s="190" t="s">
        <v>270</v>
      </c>
      <c r="E500" s="190" t="s">
        <v>271</v>
      </c>
      <c r="F500" s="190" t="s">
        <v>272</v>
      </c>
      <c r="G500" s="190" t="s">
        <v>2332</v>
      </c>
      <c r="H500" s="190" t="s">
        <v>274</v>
      </c>
      <c r="I500" s="190" t="s">
        <v>271</v>
      </c>
      <c r="J500" s="190" t="s">
        <v>271</v>
      </c>
      <c r="K500" s="190" t="s">
        <v>275</v>
      </c>
      <c r="L500" s="190" t="s">
        <v>2235</v>
      </c>
      <c r="M500" s="190" t="s">
        <v>277</v>
      </c>
      <c r="N500" s="190" t="s">
        <v>296</v>
      </c>
      <c r="O500" s="190" t="s">
        <v>77</v>
      </c>
      <c r="P500" s="190" t="s">
        <v>271</v>
      </c>
      <c r="Q500" s="190" t="s">
        <v>271</v>
      </c>
      <c r="R500" s="190" t="s">
        <v>279</v>
      </c>
      <c r="S500" s="191">
        <v>110.59</v>
      </c>
    </row>
    <row r="501" spans="1:19" x14ac:dyDescent="0.25">
      <c r="A501" s="190" t="s">
        <v>2317</v>
      </c>
      <c r="B501" s="190" t="s">
        <v>2109</v>
      </c>
      <c r="C501" s="191">
        <v>16447.18</v>
      </c>
      <c r="D501" s="190" t="s">
        <v>270</v>
      </c>
      <c r="E501" s="190" t="s">
        <v>271</v>
      </c>
      <c r="F501" s="190" t="s">
        <v>272</v>
      </c>
      <c r="G501" s="190" t="s">
        <v>2333</v>
      </c>
      <c r="H501" s="190" t="s">
        <v>274</v>
      </c>
      <c r="I501" s="190" t="s">
        <v>271</v>
      </c>
      <c r="J501" s="190" t="s">
        <v>271</v>
      </c>
      <c r="K501" s="190" t="s">
        <v>275</v>
      </c>
      <c r="L501" s="190" t="s">
        <v>2235</v>
      </c>
      <c r="M501" s="190" t="s">
        <v>277</v>
      </c>
      <c r="N501" s="190" t="s">
        <v>296</v>
      </c>
      <c r="O501" s="190" t="s">
        <v>77</v>
      </c>
      <c r="P501" s="190" t="s">
        <v>271</v>
      </c>
      <c r="Q501" s="190" t="s">
        <v>271</v>
      </c>
      <c r="R501" s="190" t="s">
        <v>279</v>
      </c>
      <c r="S501" s="191">
        <v>36.090000000000003</v>
      </c>
    </row>
    <row r="502" spans="1:19" x14ac:dyDescent="0.25">
      <c r="A502" s="190" t="s">
        <v>2317</v>
      </c>
      <c r="B502" s="190" t="s">
        <v>2109</v>
      </c>
      <c r="C502" s="191">
        <v>16447.18</v>
      </c>
      <c r="D502" s="190" t="s">
        <v>270</v>
      </c>
      <c r="E502" s="190" t="s">
        <v>271</v>
      </c>
      <c r="F502" s="190" t="s">
        <v>272</v>
      </c>
      <c r="G502" s="190" t="s">
        <v>2334</v>
      </c>
      <c r="H502" s="190" t="s">
        <v>274</v>
      </c>
      <c r="I502" s="190" t="s">
        <v>271</v>
      </c>
      <c r="J502" s="190" t="s">
        <v>271</v>
      </c>
      <c r="K502" s="190" t="s">
        <v>275</v>
      </c>
      <c r="L502" s="190" t="s">
        <v>2235</v>
      </c>
      <c r="M502" s="190" t="s">
        <v>277</v>
      </c>
      <c r="N502" s="190" t="s">
        <v>296</v>
      </c>
      <c r="O502" s="190" t="s">
        <v>77</v>
      </c>
      <c r="P502" s="190" t="s">
        <v>271</v>
      </c>
      <c r="Q502" s="190" t="s">
        <v>271</v>
      </c>
      <c r="R502" s="190" t="s">
        <v>279</v>
      </c>
      <c r="S502" s="191">
        <v>95.64</v>
      </c>
    </row>
    <row r="503" spans="1:19" x14ac:dyDescent="0.25">
      <c r="A503" s="190" t="s">
        <v>2317</v>
      </c>
      <c r="B503" s="190" t="s">
        <v>2109</v>
      </c>
      <c r="C503" s="191">
        <v>16447.18</v>
      </c>
      <c r="D503" s="190" t="s">
        <v>270</v>
      </c>
      <c r="E503" s="190" t="s">
        <v>271</v>
      </c>
      <c r="F503" s="190" t="s">
        <v>272</v>
      </c>
      <c r="G503" s="190" t="s">
        <v>2335</v>
      </c>
      <c r="H503" s="190" t="s">
        <v>274</v>
      </c>
      <c r="I503" s="190" t="s">
        <v>271</v>
      </c>
      <c r="J503" s="190" t="s">
        <v>271</v>
      </c>
      <c r="K503" s="190" t="s">
        <v>275</v>
      </c>
      <c r="L503" s="190" t="s">
        <v>2235</v>
      </c>
      <c r="M503" s="190" t="s">
        <v>277</v>
      </c>
      <c r="N503" s="190" t="s">
        <v>296</v>
      </c>
      <c r="O503" s="190" t="s">
        <v>77</v>
      </c>
      <c r="P503" s="190" t="s">
        <v>271</v>
      </c>
      <c r="Q503" s="190" t="s">
        <v>271</v>
      </c>
      <c r="R503" s="190" t="s">
        <v>279</v>
      </c>
      <c r="S503" s="191">
        <v>47.82</v>
      </c>
    </row>
    <row r="504" spans="1:19" x14ac:dyDescent="0.25">
      <c r="A504" s="190" t="s">
        <v>2317</v>
      </c>
      <c r="B504" s="190" t="s">
        <v>2109</v>
      </c>
      <c r="C504" s="191">
        <v>16447.18</v>
      </c>
      <c r="D504" s="190" t="s">
        <v>270</v>
      </c>
      <c r="E504" s="190" t="s">
        <v>271</v>
      </c>
      <c r="F504" s="190" t="s">
        <v>272</v>
      </c>
      <c r="G504" s="190" t="s">
        <v>2336</v>
      </c>
      <c r="H504" s="190" t="s">
        <v>274</v>
      </c>
      <c r="I504" s="190" t="s">
        <v>271</v>
      </c>
      <c r="J504" s="190" t="s">
        <v>271</v>
      </c>
      <c r="K504" s="190" t="s">
        <v>275</v>
      </c>
      <c r="L504" s="190" t="s">
        <v>2235</v>
      </c>
      <c r="M504" s="190" t="s">
        <v>277</v>
      </c>
      <c r="N504" s="190" t="s">
        <v>296</v>
      </c>
      <c r="O504" s="190" t="s">
        <v>77</v>
      </c>
      <c r="P504" s="190" t="s">
        <v>271</v>
      </c>
      <c r="Q504" s="190" t="s">
        <v>271</v>
      </c>
      <c r="R504" s="190" t="s">
        <v>279</v>
      </c>
      <c r="S504" s="191">
        <v>36.090000000000003</v>
      </c>
    </row>
    <row r="505" spans="1:19" x14ac:dyDescent="0.25">
      <c r="A505" s="190" t="s">
        <v>2337</v>
      </c>
      <c r="B505" s="190" t="s">
        <v>2116</v>
      </c>
      <c r="C505" s="191">
        <v>13862.36</v>
      </c>
      <c r="D505" s="190" t="s">
        <v>270</v>
      </c>
      <c r="E505" s="190" t="s">
        <v>271</v>
      </c>
      <c r="F505" s="190" t="s">
        <v>272</v>
      </c>
      <c r="G505" s="190" t="s">
        <v>2338</v>
      </c>
      <c r="H505" s="190" t="s">
        <v>274</v>
      </c>
      <c r="I505" s="190" t="s">
        <v>271</v>
      </c>
      <c r="J505" s="190" t="s">
        <v>271</v>
      </c>
      <c r="K505" s="190" t="s">
        <v>275</v>
      </c>
      <c r="L505" s="190" t="s">
        <v>2235</v>
      </c>
      <c r="M505" s="190" t="s">
        <v>277</v>
      </c>
      <c r="N505" s="190" t="s">
        <v>296</v>
      </c>
      <c r="O505" s="190" t="s">
        <v>77</v>
      </c>
      <c r="P505" s="190" t="s">
        <v>271</v>
      </c>
      <c r="Q505" s="190" t="s">
        <v>271</v>
      </c>
      <c r="R505" s="190" t="s">
        <v>279</v>
      </c>
      <c r="S505" s="191">
        <v>19.88</v>
      </c>
    </row>
    <row r="506" spans="1:19" x14ac:dyDescent="0.25">
      <c r="A506" s="190" t="s">
        <v>2337</v>
      </c>
      <c r="B506" s="190" t="s">
        <v>2116</v>
      </c>
      <c r="C506" s="191">
        <v>13862.36</v>
      </c>
      <c r="D506" s="190" t="s">
        <v>270</v>
      </c>
      <c r="E506" s="190" t="s">
        <v>271</v>
      </c>
      <c r="F506" s="190" t="s">
        <v>272</v>
      </c>
      <c r="G506" s="190" t="s">
        <v>2339</v>
      </c>
      <c r="H506" s="190" t="s">
        <v>274</v>
      </c>
      <c r="I506" s="190" t="s">
        <v>271</v>
      </c>
      <c r="J506" s="190" t="s">
        <v>271</v>
      </c>
      <c r="K506" s="190" t="s">
        <v>275</v>
      </c>
      <c r="L506" s="190" t="s">
        <v>2235</v>
      </c>
      <c r="M506" s="190" t="s">
        <v>277</v>
      </c>
      <c r="N506" s="190" t="s">
        <v>296</v>
      </c>
      <c r="O506" s="190" t="s">
        <v>77</v>
      </c>
      <c r="P506" s="190" t="s">
        <v>271</v>
      </c>
      <c r="Q506" s="190" t="s">
        <v>271</v>
      </c>
      <c r="R506" s="190" t="s">
        <v>279</v>
      </c>
      <c r="S506" s="191">
        <v>19.88</v>
      </c>
    </row>
    <row r="507" spans="1:19" x14ac:dyDescent="0.25">
      <c r="A507" s="190" t="s">
        <v>2337</v>
      </c>
      <c r="B507" s="190" t="s">
        <v>2116</v>
      </c>
      <c r="C507" s="191">
        <v>13862.36</v>
      </c>
      <c r="D507" s="190" t="s">
        <v>270</v>
      </c>
      <c r="E507" s="190" t="s">
        <v>271</v>
      </c>
      <c r="F507" s="190" t="s">
        <v>272</v>
      </c>
      <c r="G507" s="190" t="s">
        <v>2340</v>
      </c>
      <c r="H507" s="190" t="s">
        <v>274</v>
      </c>
      <c r="I507" s="190" t="s">
        <v>271</v>
      </c>
      <c r="J507" s="190" t="s">
        <v>271</v>
      </c>
      <c r="K507" s="190" t="s">
        <v>275</v>
      </c>
      <c r="L507" s="190" t="s">
        <v>2235</v>
      </c>
      <c r="M507" s="190" t="s">
        <v>277</v>
      </c>
      <c r="N507" s="190" t="s">
        <v>296</v>
      </c>
      <c r="O507" s="190" t="s">
        <v>77</v>
      </c>
      <c r="P507" s="190" t="s">
        <v>271</v>
      </c>
      <c r="Q507" s="190" t="s">
        <v>271</v>
      </c>
      <c r="R507" s="190" t="s">
        <v>279</v>
      </c>
      <c r="S507" s="191">
        <v>20.23</v>
      </c>
    </row>
    <row r="508" spans="1:19" x14ac:dyDescent="0.25">
      <c r="A508" s="190" t="s">
        <v>2337</v>
      </c>
      <c r="B508" s="190" t="s">
        <v>2116</v>
      </c>
      <c r="C508" s="191">
        <v>13862.36</v>
      </c>
      <c r="D508" s="190" t="s">
        <v>270</v>
      </c>
      <c r="E508" s="190" t="s">
        <v>271</v>
      </c>
      <c r="F508" s="190" t="s">
        <v>272</v>
      </c>
      <c r="G508" s="190" t="s">
        <v>2341</v>
      </c>
      <c r="H508" s="190" t="s">
        <v>274</v>
      </c>
      <c r="I508" s="190" t="s">
        <v>271</v>
      </c>
      <c r="J508" s="190" t="s">
        <v>271</v>
      </c>
      <c r="K508" s="190" t="s">
        <v>275</v>
      </c>
      <c r="L508" s="190" t="s">
        <v>2235</v>
      </c>
      <c r="M508" s="190" t="s">
        <v>277</v>
      </c>
      <c r="N508" s="190" t="s">
        <v>296</v>
      </c>
      <c r="O508" s="190" t="s">
        <v>77</v>
      </c>
      <c r="P508" s="190" t="s">
        <v>271</v>
      </c>
      <c r="Q508" s="190" t="s">
        <v>271</v>
      </c>
      <c r="R508" s="190" t="s">
        <v>279</v>
      </c>
      <c r="S508" s="191">
        <v>20.23</v>
      </c>
    </row>
    <row r="509" spans="1:19" x14ac:dyDescent="0.25">
      <c r="A509" s="190" t="s">
        <v>2337</v>
      </c>
      <c r="B509" s="190" t="s">
        <v>2116</v>
      </c>
      <c r="C509" s="191">
        <v>13862.36</v>
      </c>
      <c r="D509" s="190" t="s">
        <v>270</v>
      </c>
      <c r="E509" s="190" t="s">
        <v>271</v>
      </c>
      <c r="F509" s="190" t="s">
        <v>272</v>
      </c>
      <c r="G509" s="190" t="s">
        <v>2342</v>
      </c>
      <c r="H509" s="190" t="s">
        <v>274</v>
      </c>
      <c r="I509" s="190" t="s">
        <v>271</v>
      </c>
      <c r="J509" s="190" t="s">
        <v>271</v>
      </c>
      <c r="K509" s="190" t="s">
        <v>275</v>
      </c>
      <c r="L509" s="190" t="s">
        <v>2235</v>
      </c>
      <c r="M509" s="190" t="s">
        <v>277</v>
      </c>
      <c r="N509" s="190" t="s">
        <v>296</v>
      </c>
      <c r="O509" s="190" t="s">
        <v>77</v>
      </c>
      <c r="P509" s="190" t="s">
        <v>271</v>
      </c>
      <c r="Q509" s="190" t="s">
        <v>271</v>
      </c>
      <c r="R509" s="190" t="s">
        <v>279</v>
      </c>
      <c r="S509" s="191">
        <v>6.63</v>
      </c>
    </row>
    <row r="510" spans="1:19" x14ac:dyDescent="0.25">
      <c r="A510" s="190" t="s">
        <v>2337</v>
      </c>
      <c r="B510" s="190" t="s">
        <v>2116</v>
      </c>
      <c r="C510" s="191">
        <v>13862.36</v>
      </c>
      <c r="D510" s="190" t="s">
        <v>270</v>
      </c>
      <c r="E510" s="190" t="s">
        <v>271</v>
      </c>
      <c r="F510" s="190" t="s">
        <v>272</v>
      </c>
      <c r="G510" s="190" t="s">
        <v>2343</v>
      </c>
      <c r="H510" s="190" t="s">
        <v>274</v>
      </c>
      <c r="I510" s="190" t="s">
        <v>271</v>
      </c>
      <c r="J510" s="190" t="s">
        <v>271</v>
      </c>
      <c r="K510" s="190" t="s">
        <v>275</v>
      </c>
      <c r="L510" s="190" t="s">
        <v>2235</v>
      </c>
      <c r="M510" s="190" t="s">
        <v>277</v>
      </c>
      <c r="N510" s="190" t="s">
        <v>296</v>
      </c>
      <c r="O510" s="190" t="s">
        <v>77</v>
      </c>
      <c r="P510" s="190" t="s">
        <v>271</v>
      </c>
      <c r="Q510" s="190" t="s">
        <v>271</v>
      </c>
      <c r="R510" s="190" t="s">
        <v>279</v>
      </c>
      <c r="S510" s="191">
        <v>7.86</v>
      </c>
    </row>
    <row r="511" spans="1:19" x14ac:dyDescent="0.25">
      <c r="A511" s="190" t="s">
        <v>2337</v>
      </c>
      <c r="B511" s="190" t="s">
        <v>2116</v>
      </c>
      <c r="C511" s="191">
        <v>13862.36</v>
      </c>
      <c r="D511" s="190" t="s">
        <v>270</v>
      </c>
      <c r="E511" s="190" t="s">
        <v>271</v>
      </c>
      <c r="F511" s="190" t="s">
        <v>272</v>
      </c>
      <c r="G511" s="190" t="s">
        <v>2344</v>
      </c>
      <c r="H511" s="190" t="s">
        <v>274</v>
      </c>
      <c r="I511" s="190" t="s">
        <v>271</v>
      </c>
      <c r="J511" s="190" t="s">
        <v>271</v>
      </c>
      <c r="K511" s="190" t="s">
        <v>275</v>
      </c>
      <c r="L511" s="190" t="s">
        <v>2235</v>
      </c>
      <c r="M511" s="190" t="s">
        <v>277</v>
      </c>
      <c r="N511" s="190" t="s">
        <v>296</v>
      </c>
      <c r="O511" s="190" t="s">
        <v>77</v>
      </c>
      <c r="P511" s="190" t="s">
        <v>271</v>
      </c>
      <c r="Q511" s="190" t="s">
        <v>271</v>
      </c>
      <c r="R511" s="190" t="s">
        <v>279</v>
      </c>
      <c r="S511" s="191">
        <v>17.14</v>
      </c>
    </row>
    <row r="512" spans="1:19" x14ac:dyDescent="0.25">
      <c r="A512" s="190" t="s">
        <v>2337</v>
      </c>
      <c r="B512" s="190" t="s">
        <v>2116</v>
      </c>
      <c r="C512" s="191">
        <v>13862.36</v>
      </c>
      <c r="D512" s="190" t="s">
        <v>270</v>
      </c>
      <c r="E512" s="190" t="s">
        <v>271</v>
      </c>
      <c r="F512" s="190" t="s">
        <v>272</v>
      </c>
      <c r="G512" s="190" t="s">
        <v>2345</v>
      </c>
      <c r="H512" s="190" t="s">
        <v>274</v>
      </c>
      <c r="I512" s="190" t="s">
        <v>271</v>
      </c>
      <c r="J512" s="190" t="s">
        <v>271</v>
      </c>
      <c r="K512" s="190" t="s">
        <v>275</v>
      </c>
      <c r="L512" s="190" t="s">
        <v>2235</v>
      </c>
      <c r="M512" s="190" t="s">
        <v>277</v>
      </c>
      <c r="N512" s="190" t="s">
        <v>296</v>
      </c>
      <c r="O512" s="190" t="s">
        <v>77</v>
      </c>
      <c r="P512" s="190" t="s">
        <v>271</v>
      </c>
      <c r="Q512" s="190" t="s">
        <v>271</v>
      </c>
      <c r="R512" s="190" t="s">
        <v>279</v>
      </c>
      <c r="S512" s="191">
        <v>15.46</v>
      </c>
    </row>
    <row r="513" spans="1:19" x14ac:dyDescent="0.25">
      <c r="A513" s="190" t="s">
        <v>2337</v>
      </c>
      <c r="B513" s="190" t="s">
        <v>2116</v>
      </c>
      <c r="C513" s="191">
        <v>13862.36</v>
      </c>
      <c r="D513" s="190" t="s">
        <v>270</v>
      </c>
      <c r="E513" s="190" t="s">
        <v>271</v>
      </c>
      <c r="F513" s="190" t="s">
        <v>272</v>
      </c>
      <c r="G513" s="190" t="s">
        <v>2346</v>
      </c>
      <c r="H513" s="190" t="s">
        <v>274</v>
      </c>
      <c r="I513" s="190" t="s">
        <v>271</v>
      </c>
      <c r="J513" s="190" t="s">
        <v>271</v>
      </c>
      <c r="K513" s="190" t="s">
        <v>275</v>
      </c>
      <c r="L513" s="190" t="s">
        <v>2235</v>
      </c>
      <c r="M513" s="190" t="s">
        <v>277</v>
      </c>
      <c r="N513" s="190" t="s">
        <v>296</v>
      </c>
      <c r="O513" s="190" t="s">
        <v>77</v>
      </c>
      <c r="P513" s="190" t="s">
        <v>271</v>
      </c>
      <c r="Q513" s="190" t="s">
        <v>271</v>
      </c>
      <c r="R513" s="190" t="s">
        <v>279</v>
      </c>
      <c r="S513" s="191">
        <v>6.63</v>
      </c>
    </row>
    <row r="514" spans="1:19" x14ac:dyDescent="0.25">
      <c r="A514" s="190" t="s">
        <v>2337</v>
      </c>
      <c r="B514" s="190" t="s">
        <v>2116</v>
      </c>
      <c r="C514" s="191">
        <v>13862.36</v>
      </c>
      <c r="D514" s="190" t="s">
        <v>270</v>
      </c>
      <c r="E514" s="190" t="s">
        <v>271</v>
      </c>
      <c r="F514" s="190" t="s">
        <v>272</v>
      </c>
      <c r="G514" s="190" t="s">
        <v>2347</v>
      </c>
      <c r="H514" s="190" t="s">
        <v>274</v>
      </c>
      <c r="I514" s="190" t="s">
        <v>271</v>
      </c>
      <c r="J514" s="190" t="s">
        <v>271</v>
      </c>
      <c r="K514" s="190" t="s">
        <v>275</v>
      </c>
      <c r="L514" s="190" t="s">
        <v>2235</v>
      </c>
      <c r="M514" s="190" t="s">
        <v>277</v>
      </c>
      <c r="N514" s="190" t="s">
        <v>296</v>
      </c>
      <c r="O514" s="190" t="s">
        <v>77</v>
      </c>
      <c r="P514" s="190" t="s">
        <v>271</v>
      </c>
      <c r="Q514" s="190" t="s">
        <v>271</v>
      </c>
      <c r="R514" s="190" t="s">
        <v>279</v>
      </c>
      <c r="S514" s="191">
        <v>37.369999999999997</v>
      </c>
    </row>
    <row r="515" spans="1:19" x14ac:dyDescent="0.25">
      <c r="A515" s="190" t="s">
        <v>2337</v>
      </c>
      <c r="B515" s="190" t="s">
        <v>2116</v>
      </c>
      <c r="C515" s="191">
        <v>13862.36</v>
      </c>
      <c r="D515" s="190" t="s">
        <v>270</v>
      </c>
      <c r="E515" s="190" t="s">
        <v>271</v>
      </c>
      <c r="F515" s="190" t="s">
        <v>272</v>
      </c>
      <c r="G515" s="190" t="s">
        <v>2348</v>
      </c>
      <c r="H515" s="190" t="s">
        <v>274</v>
      </c>
      <c r="I515" s="190" t="s">
        <v>271</v>
      </c>
      <c r="J515" s="190" t="s">
        <v>271</v>
      </c>
      <c r="K515" s="190" t="s">
        <v>275</v>
      </c>
      <c r="L515" s="190" t="s">
        <v>2235</v>
      </c>
      <c r="M515" s="190" t="s">
        <v>277</v>
      </c>
      <c r="N515" s="190" t="s">
        <v>296</v>
      </c>
      <c r="O515" s="190" t="s">
        <v>77</v>
      </c>
      <c r="P515" s="190" t="s">
        <v>271</v>
      </c>
      <c r="Q515" s="190" t="s">
        <v>271</v>
      </c>
      <c r="R515" s="190" t="s">
        <v>279</v>
      </c>
      <c r="S515" s="191">
        <v>3.09</v>
      </c>
    </row>
    <row r="516" spans="1:19" x14ac:dyDescent="0.25">
      <c r="A516" s="190" t="s">
        <v>2337</v>
      </c>
      <c r="B516" s="190" t="s">
        <v>2116</v>
      </c>
      <c r="C516" s="191">
        <v>13862.36</v>
      </c>
      <c r="D516" s="190" t="s">
        <v>270</v>
      </c>
      <c r="E516" s="190" t="s">
        <v>271</v>
      </c>
      <c r="F516" s="190" t="s">
        <v>272</v>
      </c>
      <c r="G516" s="190" t="s">
        <v>2349</v>
      </c>
      <c r="H516" s="190" t="s">
        <v>274</v>
      </c>
      <c r="I516" s="190" t="s">
        <v>271</v>
      </c>
      <c r="J516" s="190" t="s">
        <v>271</v>
      </c>
      <c r="K516" s="190" t="s">
        <v>275</v>
      </c>
      <c r="L516" s="190" t="s">
        <v>2235</v>
      </c>
      <c r="M516" s="190" t="s">
        <v>277</v>
      </c>
      <c r="N516" s="190" t="s">
        <v>296</v>
      </c>
      <c r="O516" s="190" t="s">
        <v>77</v>
      </c>
      <c r="P516" s="190" t="s">
        <v>271</v>
      </c>
      <c r="Q516" s="190" t="s">
        <v>271</v>
      </c>
      <c r="R516" s="190" t="s">
        <v>279</v>
      </c>
      <c r="S516" s="191">
        <v>14.05</v>
      </c>
    </row>
    <row r="517" spans="1:19" x14ac:dyDescent="0.25">
      <c r="A517" s="190" t="s">
        <v>2337</v>
      </c>
      <c r="B517" s="190" t="s">
        <v>2116</v>
      </c>
      <c r="C517" s="191">
        <v>13862.36</v>
      </c>
      <c r="D517" s="190" t="s">
        <v>270</v>
      </c>
      <c r="E517" s="190" t="s">
        <v>271</v>
      </c>
      <c r="F517" s="190" t="s">
        <v>272</v>
      </c>
      <c r="G517" s="190" t="s">
        <v>2350</v>
      </c>
      <c r="H517" s="190" t="s">
        <v>274</v>
      </c>
      <c r="I517" s="190" t="s">
        <v>271</v>
      </c>
      <c r="J517" s="190" t="s">
        <v>271</v>
      </c>
      <c r="K517" s="190" t="s">
        <v>275</v>
      </c>
      <c r="L517" s="190" t="s">
        <v>2235</v>
      </c>
      <c r="M517" s="190" t="s">
        <v>277</v>
      </c>
      <c r="N517" s="190" t="s">
        <v>296</v>
      </c>
      <c r="O517" s="190" t="s">
        <v>77</v>
      </c>
      <c r="P517" s="190" t="s">
        <v>271</v>
      </c>
      <c r="Q517" s="190" t="s">
        <v>271</v>
      </c>
      <c r="R517" s="190" t="s">
        <v>279</v>
      </c>
      <c r="S517" s="191">
        <v>26.41</v>
      </c>
    </row>
    <row r="518" spans="1:19" x14ac:dyDescent="0.25">
      <c r="A518" s="190" t="s">
        <v>2337</v>
      </c>
      <c r="B518" s="190" t="s">
        <v>2116</v>
      </c>
      <c r="C518" s="191">
        <v>13862.36</v>
      </c>
      <c r="D518" s="190" t="s">
        <v>270</v>
      </c>
      <c r="E518" s="190" t="s">
        <v>271</v>
      </c>
      <c r="F518" s="190" t="s">
        <v>272</v>
      </c>
      <c r="G518" s="190" t="s">
        <v>2351</v>
      </c>
      <c r="H518" s="190" t="s">
        <v>274</v>
      </c>
      <c r="I518" s="190" t="s">
        <v>271</v>
      </c>
      <c r="J518" s="190" t="s">
        <v>271</v>
      </c>
      <c r="K518" s="190" t="s">
        <v>275</v>
      </c>
      <c r="L518" s="190" t="s">
        <v>2235</v>
      </c>
      <c r="M518" s="190" t="s">
        <v>277</v>
      </c>
      <c r="N518" s="190" t="s">
        <v>296</v>
      </c>
      <c r="O518" s="190" t="s">
        <v>77</v>
      </c>
      <c r="P518" s="190" t="s">
        <v>271</v>
      </c>
      <c r="Q518" s="190" t="s">
        <v>271</v>
      </c>
      <c r="R518" s="190" t="s">
        <v>279</v>
      </c>
      <c r="S518" s="191">
        <v>7.86</v>
      </c>
    </row>
    <row r="519" spans="1:19" x14ac:dyDescent="0.25">
      <c r="A519" s="190" t="s">
        <v>2337</v>
      </c>
      <c r="B519" s="190" t="s">
        <v>2116</v>
      </c>
      <c r="C519" s="191">
        <v>13862.36</v>
      </c>
      <c r="D519" s="190" t="s">
        <v>270</v>
      </c>
      <c r="E519" s="190" t="s">
        <v>271</v>
      </c>
      <c r="F519" s="190" t="s">
        <v>272</v>
      </c>
      <c r="G519" s="190" t="s">
        <v>2352</v>
      </c>
      <c r="H519" s="190" t="s">
        <v>274</v>
      </c>
      <c r="I519" s="190" t="s">
        <v>271</v>
      </c>
      <c r="J519" s="190" t="s">
        <v>271</v>
      </c>
      <c r="K519" s="190" t="s">
        <v>275</v>
      </c>
      <c r="L519" s="190" t="s">
        <v>2235</v>
      </c>
      <c r="M519" s="190" t="s">
        <v>277</v>
      </c>
      <c r="N519" s="190" t="s">
        <v>296</v>
      </c>
      <c r="O519" s="190" t="s">
        <v>77</v>
      </c>
      <c r="P519" s="190" t="s">
        <v>271</v>
      </c>
      <c r="Q519" s="190" t="s">
        <v>271</v>
      </c>
      <c r="R519" s="190" t="s">
        <v>279</v>
      </c>
      <c r="S519" s="191">
        <v>12.5</v>
      </c>
    </row>
    <row r="520" spans="1:19" x14ac:dyDescent="0.25">
      <c r="A520" s="190" t="s">
        <v>2337</v>
      </c>
      <c r="B520" s="190" t="s">
        <v>2116</v>
      </c>
      <c r="C520" s="191">
        <v>13862.36</v>
      </c>
      <c r="D520" s="190" t="s">
        <v>270</v>
      </c>
      <c r="E520" s="190" t="s">
        <v>271</v>
      </c>
      <c r="F520" s="190" t="s">
        <v>272</v>
      </c>
      <c r="G520" s="190" t="s">
        <v>2353</v>
      </c>
      <c r="H520" s="190" t="s">
        <v>274</v>
      </c>
      <c r="I520" s="190" t="s">
        <v>271</v>
      </c>
      <c r="J520" s="190" t="s">
        <v>271</v>
      </c>
      <c r="K520" s="190" t="s">
        <v>275</v>
      </c>
      <c r="L520" s="190" t="s">
        <v>2235</v>
      </c>
      <c r="M520" s="190" t="s">
        <v>277</v>
      </c>
      <c r="N520" s="190" t="s">
        <v>296</v>
      </c>
      <c r="O520" s="190" t="s">
        <v>77</v>
      </c>
      <c r="P520" s="190" t="s">
        <v>271</v>
      </c>
      <c r="Q520" s="190" t="s">
        <v>271</v>
      </c>
      <c r="R520" s="190" t="s">
        <v>279</v>
      </c>
      <c r="S520" s="191">
        <v>10.82</v>
      </c>
    </row>
    <row r="521" spans="1:19" x14ac:dyDescent="0.25">
      <c r="A521" s="190" t="s">
        <v>2337</v>
      </c>
      <c r="B521" s="190" t="s">
        <v>2116</v>
      </c>
      <c r="C521" s="191">
        <v>13862.36</v>
      </c>
      <c r="D521" s="190" t="s">
        <v>270</v>
      </c>
      <c r="E521" s="190" t="s">
        <v>271</v>
      </c>
      <c r="F521" s="190" t="s">
        <v>272</v>
      </c>
      <c r="G521" s="190" t="s">
        <v>2354</v>
      </c>
      <c r="H521" s="190" t="s">
        <v>274</v>
      </c>
      <c r="I521" s="190" t="s">
        <v>271</v>
      </c>
      <c r="J521" s="190" t="s">
        <v>271</v>
      </c>
      <c r="K521" s="190" t="s">
        <v>275</v>
      </c>
      <c r="L521" s="190" t="s">
        <v>2235</v>
      </c>
      <c r="M521" s="190" t="s">
        <v>277</v>
      </c>
      <c r="N521" s="190" t="s">
        <v>296</v>
      </c>
      <c r="O521" s="190" t="s">
        <v>77</v>
      </c>
      <c r="P521" s="190" t="s">
        <v>271</v>
      </c>
      <c r="Q521" s="190" t="s">
        <v>271</v>
      </c>
      <c r="R521" s="190" t="s">
        <v>279</v>
      </c>
      <c r="S521" s="191">
        <v>9.2799999999999994</v>
      </c>
    </row>
    <row r="522" spans="1:19" x14ac:dyDescent="0.25">
      <c r="A522" s="190" t="s">
        <v>2337</v>
      </c>
      <c r="B522" s="190" t="s">
        <v>2116</v>
      </c>
      <c r="C522" s="191">
        <v>13862.36</v>
      </c>
      <c r="D522" s="190" t="s">
        <v>270</v>
      </c>
      <c r="E522" s="190" t="s">
        <v>271</v>
      </c>
      <c r="F522" s="190" t="s">
        <v>272</v>
      </c>
      <c r="G522" s="190" t="s">
        <v>2355</v>
      </c>
      <c r="H522" s="190" t="s">
        <v>274</v>
      </c>
      <c r="I522" s="190" t="s">
        <v>271</v>
      </c>
      <c r="J522" s="190" t="s">
        <v>271</v>
      </c>
      <c r="K522" s="190" t="s">
        <v>275</v>
      </c>
      <c r="L522" s="190" t="s">
        <v>2235</v>
      </c>
      <c r="M522" s="190" t="s">
        <v>277</v>
      </c>
      <c r="N522" s="190" t="s">
        <v>296</v>
      </c>
      <c r="O522" s="190" t="s">
        <v>77</v>
      </c>
      <c r="P522" s="190" t="s">
        <v>271</v>
      </c>
      <c r="Q522" s="190" t="s">
        <v>271</v>
      </c>
      <c r="R522" s="190" t="s">
        <v>279</v>
      </c>
      <c r="S522" s="191">
        <v>4.6399999999999997</v>
      </c>
    </row>
    <row r="523" spans="1:19" x14ac:dyDescent="0.25">
      <c r="A523" s="190" t="s">
        <v>2337</v>
      </c>
      <c r="B523" s="190" t="s">
        <v>2116</v>
      </c>
      <c r="C523" s="191">
        <v>13862.36</v>
      </c>
      <c r="D523" s="190" t="s">
        <v>270</v>
      </c>
      <c r="E523" s="190" t="s">
        <v>271</v>
      </c>
      <c r="F523" s="190" t="s">
        <v>272</v>
      </c>
      <c r="G523" s="190" t="s">
        <v>2356</v>
      </c>
      <c r="H523" s="190" t="s">
        <v>274</v>
      </c>
      <c r="I523" s="190" t="s">
        <v>271</v>
      </c>
      <c r="J523" s="190" t="s">
        <v>271</v>
      </c>
      <c r="K523" s="190" t="s">
        <v>275</v>
      </c>
      <c r="L523" s="190" t="s">
        <v>2235</v>
      </c>
      <c r="M523" s="190" t="s">
        <v>277</v>
      </c>
      <c r="N523" s="190" t="s">
        <v>296</v>
      </c>
      <c r="O523" s="190" t="s">
        <v>77</v>
      </c>
      <c r="P523" s="190" t="s">
        <v>271</v>
      </c>
      <c r="Q523" s="190" t="s">
        <v>271</v>
      </c>
      <c r="R523" s="190" t="s">
        <v>279</v>
      </c>
      <c r="S523" s="191">
        <v>4.6399999999999997</v>
      </c>
    </row>
    <row r="524" spans="1:19" x14ac:dyDescent="0.25">
      <c r="A524" s="190" t="s">
        <v>2337</v>
      </c>
      <c r="B524" s="190" t="s">
        <v>2116</v>
      </c>
      <c r="C524" s="191">
        <v>13862.36</v>
      </c>
      <c r="D524" s="190" t="s">
        <v>270</v>
      </c>
      <c r="E524" s="190" t="s">
        <v>271</v>
      </c>
      <c r="F524" s="190" t="s">
        <v>272</v>
      </c>
      <c r="G524" s="190" t="s">
        <v>2357</v>
      </c>
      <c r="H524" s="190" t="s">
        <v>274</v>
      </c>
      <c r="I524" s="190" t="s">
        <v>271</v>
      </c>
      <c r="J524" s="190" t="s">
        <v>271</v>
      </c>
      <c r="K524" s="190" t="s">
        <v>275</v>
      </c>
      <c r="L524" s="190" t="s">
        <v>2235</v>
      </c>
      <c r="M524" s="190" t="s">
        <v>277</v>
      </c>
      <c r="N524" s="190" t="s">
        <v>296</v>
      </c>
      <c r="O524" s="190" t="s">
        <v>77</v>
      </c>
      <c r="P524" s="190" t="s">
        <v>271</v>
      </c>
      <c r="Q524" s="190" t="s">
        <v>271</v>
      </c>
      <c r="R524" s="190" t="s">
        <v>279</v>
      </c>
      <c r="S524" s="191">
        <v>7.86</v>
      </c>
    </row>
    <row r="525" spans="1:19" x14ac:dyDescent="0.25">
      <c r="A525" s="190" t="s">
        <v>2337</v>
      </c>
      <c r="B525" s="190" t="s">
        <v>2116</v>
      </c>
      <c r="C525" s="191">
        <v>13862.36</v>
      </c>
      <c r="D525" s="190" t="s">
        <v>270</v>
      </c>
      <c r="E525" s="190" t="s">
        <v>271</v>
      </c>
      <c r="F525" s="190" t="s">
        <v>272</v>
      </c>
      <c r="G525" s="190" t="s">
        <v>2358</v>
      </c>
      <c r="H525" s="190" t="s">
        <v>274</v>
      </c>
      <c r="I525" s="190" t="s">
        <v>271</v>
      </c>
      <c r="J525" s="190" t="s">
        <v>271</v>
      </c>
      <c r="K525" s="190" t="s">
        <v>275</v>
      </c>
      <c r="L525" s="190" t="s">
        <v>2235</v>
      </c>
      <c r="M525" s="190" t="s">
        <v>277</v>
      </c>
      <c r="N525" s="190" t="s">
        <v>296</v>
      </c>
      <c r="O525" s="190" t="s">
        <v>77</v>
      </c>
      <c r="P525" s="190" t="s">
        <v>271</v>
      </c>
      <c r="Q525" s="190" t="s">
        <v>271</v>
      </c>
      <c r="R525" s="190" t="s">
        <v>279</v>
      </c>
      <c r="S525" s="191">
        <v>17.14</v>
      </c>
    </row>
    <row r="526" spans="1:19" x14ac:dyDescent="0.25">
      <c r="A526" s="190" t="s">
        <v>2337</v>
      </c>
      <c r="B526" s="190" t="s">
        <v>2116</v>
      </c>
      <c r="C526" s="191">
        <v>13862.36</v>
      </c>
      <c r="D526" s="190" t="s">
        <v>270</v>
      </c>
      <c r="E526" s="190" t="s">
        <v>271</v>
      </c>
      <c r="F526" s="190" t="s">
        <v>272</v>
      </c>
      <c r="G526" s="190" t="s">
        <v>2359</v>
      </c>
      <c r="H526" s="190" t="s">
        <v>274</v>
      </c>
      <c r="I526" s="190" t="s">
        <v>271</v>
      </c>
      <c r="J526" s="190" t="s">
        <v>271</v>
      </c>
      <c r="K526" s="190" t="s">
        <v>275</v>
      </c>
      <c r="L526" s="190" t="s">
        <v>2235</v>
      </c>
      <c r="M526" s="190" t="s">
        <v>277</v>
      </c>
      <c r="N526" s="190" t="s">
        <v>296</v>
      </c>
      <c r="O526" s="190" t="s">
        <v>77</v>
      </c>
      <c r="P526" s="190" t="s">
        <v>271</v>
      </c>
      <c r="Q526" s="190" t="s">
        <v>271</v>
      </c>
      <c r="R526" s="190" t="s">
        <v>279</v>
      </c>
      <c r="S526" s="191">
        <v>6.18</v>
      </c>
    </row>
    <row r="527" spans="1:19" x14ac:dyDescent="0.25">
      <c r="A527" s="190" t="s">
        <v>2360</v>
      </c>
      <c r="B527" s="190" t="s">
        <v>2130</v>
      </c>
      <c r="C527" s="191">
        <v>17046.02</v>
      </c>
      <c r="D527" s="190" t="s">
        <v>270</v>
      </c>
      <c r="E527" s="190" t="s">
        <v>271</v>
      </c>
      <c r="F527" s="190" t="s">
        <v>272</v>
      </c>
      <c r="G527" s="190" t="s">
        <v>2361</v>
      </c>
      <c r="H527" s="190" t="s">
        <v>274</v>
      </c>
      <c r="I527" s="190" t="s">
        <v>271</v>
      </c>
      <c r="J527" s="190" t="s">
        <v>271</v>
      </c>
      <c r="K527" s="190" t="s">
        <v>275</v>
      </c>
      <c r="L527" s="190" t="s">
        <v>2235</v>
      </c>
      <c r="M527" s="190" t="s">
        <v>277</v>
      </c>
      <c r="N527" s="190" t="s">
        <v>296</v>
      </c>
      <c r="O527" s="190" t="s">
        <v>77</v>
      </c>
      <c r="P527" s="190" t="s">
        <v>271</v>
      </c>
      <c r="Q527" s="190" t="s">
        <v>271</v>
      </c>
      <c r="R527" s="190" t="s">
        <v>279</v>
      </c>
      <c r="S527" s="191">
        <v>57.53</v>
      </c>
    </row>
    <row r="528" spans="1:19" x14ac:dyDescent="0.25">
      <c r="A528" s="190" t="s">
        <v>2360</v>
      </c>
      <c r="B528" s="190" t="s">
        <v>2130</v>
      </c>
      <c r="C528" s="191">
        <v>17046.02</v>
      </c>
      <c r="D528" s="190" t="s">
        <v>270</v>
      </c>
      <c r="E528" s="190" t="s">
        <v>271</v>
      </c>
      <c r="F528" s="190" t="s">
        <v>272</v>
      </c>
      <c r="G528" s="190" t="s">
        <v>2362</v>
      </c>
      <c r="H528" s="190" t="s">
        <v>274</v>
      </c>
      <c r="I528" s="190" t="s">
        <v>271</v>
      </c>
      <c r="J528" s="190" t="s">
        <v>271</v>
      </c>
      <c r="K528" s="190" t="s">
        <v>275</v>
      </c>
      <c r="L528" s="190" t="s">
        <v>2235</v>
      </c>
      <c r="M528" s="190" t="s">
        <v>277</v>
      </c>
      <c r="N528" s="190" t="s">
        <v>296</v>
      </c>
      <c r="O528" s="190" t="s">
        <v>77</v>
      </c>
      <c r="P528" s="190" t="s">
        <v>271</v>
      </c>
      <c r="Q528" s="190" t="s">
        <v>271</v>
      </c>
      <c r="R528" s="190" t="s">
        <v>279</v>
      </c>
      <c r="S528" s="191">
        <v>57.53</v>
      </c>
    </row>
    <row r="529" spans="1:19" x14ac:dyDescent="0.25">
      <c r="A529" s="190" t="s">
        <v>2360</v>
      </c>
      <c r="B529" s="190" t="s">
        <v>2130</v>
      </c>
      <c r="C529" s="191">
        <v>17046.02</v>
      </c>
      <c r="D529" s="190" t="s">
        <v>270</v>
      </c>
      <c r="E529" s="190" t="s">
        <v>271</v>
      </c>
      <c r="F529" s="190" t="s">
        <v>272</v>
      </c>
      <c r="G529" s="190" t="s">
        <v>2363</v>
      </c>
      <c r="H529" s="190" t="s">
        <v>274</v>
      </c>
      <c r="I529" s="190" t="s">
        <v>271</v>
      </c>
      <c r="J529" s="190" t="s">
        <v>271</v>
      </c>
      <c r="K529" s="190" t="s">
        <v>275</v>
      </c>
      <c r="L529" s="190" t="s">
        <v>2235</v>
      </c>
      <c r="M529" s="190" t="s">
        <v>277</v>
      </c>
      <c r="N529" s="190" t="s">
        <v>296</v>
      </c>
      <c r="O529" s="190" t="s">
        <v>77</v>
      </c>
      <c r="P529" s="190" t="s">
        <v>271</v>
      </c>
      <c r="Q529" s="190" t="s">
        <v>271</v>
      </c>
      <c r="R529" s="190" t="s">
        <v>279</v>
      </c>
      <c r="S529" s="191">
        <v>386.85</v>
      </c>
    </row>
    <row r="530" spans="1:19" x14ac:dyDescent="0.25">
      <c r="A530" s="190" t="s">
        <v>2360</v>
      </c>
      <c r="B530" s="190" t="s">
        <v>2130</v>
      </c>
      <c r="C530" s="191">
        <v>17046.02</v>
      </c>
      <c r="D530" s="190" t="s">
        <v>270</v>
      </c>
      <c r="E530" s="190" t="s">
        <v>271</v>
      </c>
      <c r="F530" s="190" t="s">
        <v>272</v>
      </c>
      <c r="G530" s="190" t="s">
        <v>2364</v>
      </c>
      <c r="H530" s="190" t="s">
        <v>274</v>
      </c>
      <c r="I530" s="190" t="s">
        <v>271</v>
      </c>
      <c r="J530" s="190" t="s">
        <v>271</v>
      </c>
      <c r="K530" s="190" t="s">
        <v>275</v>
      </c>
      <c r="L530" s="190" t="s">
        <v>2235</v>
      </c>
      <c r="M530" s="190" t="s">
        <v>277</v>
      </c>
      <c r="N530" s="190" t="s">
        <v>296</v>
      </c>
      <c r="O530" s="190" t="s">
        <v>77</v>
      </c>
      <c r="P530" s="190" t="s">
        <v>271</v>
      </c>
      <c r="Q530" s="190" t="s">
        <v>271</v>
      </c>
      <c r="R530" s="190" t="s">
        <v>279</v>
      </c>
      <c r="S530" s="191">
        <v>493.2</v>
      </c>
    </row>
    <row r="531" spans="1:19" x14ac:dyDescent="0.25">
      <c r="A531" s="190" t="s">
        <v>2360</v>
      </c>
      <c r="B531" s="190" t="s">
        <v>2130</v>
      </c>
      <c r="C531" s="191">
        <v>17046.02</v>
      </c>
      <c r="D531" s="190" t="s">
        <v>270</v>
      </c>
      <c r="E531" s="190" t="s">
        <v>271</v>
      </c>
      <c r="F531" s="190" t="s">
        <v>272</v>
      </c>
      <c r="G531" s="190" t="s">
        <v>2365</v>
      </c>
      <c r="H531" s="190" t="s">
        <v>274</v>
      </c>
      <c r="I531" s="190" t="s">
        <v>271</v>
      </c>
      <c r="J531" s="190" t="s">
        <v>271</v>
      </c>
      <c r="K531" s="190" t="s">
        <v>275</v>
      </c>
      <c r="L531" s="190" t="s">
        <v>2235</v>
      </c>
      <c r="M531" s="190" t="s">
        <v>277</v>
      </c>
      <c r="N531" s="190" t="s">
        <v>296</v>
      </c>
      <c r="O531" s="190" t="s">
        <v>77</v>
      </c>
      <c r="P531" s="190" t="s">
        <v>271</v>
      </c>
      <c r="Q531" s="190" t="s">
        <v>271</v>
      </c>
      <c r="R531" s="190" t="s">
        <v>279</v>
      </c>
      <c r="S531" s="191">
        <v>425.2</v>
      </c>
    </row>
    <row r="532" spans="1:19" x14ac:dyDescent="0.25">
      <c r="A532" s="190" t="s">
        <v>2360</v>
      </c>
      <c r="B532" s="190" t="s">
        <v>2130</v>
      </c>
      <c r="C532" s="191">
        <v>17046.02</v>
      </c>
      <c r="D532" s="190" t="s">
        <v>270</v>
      </c>
      <c r="E532" s="190" t="s">
        <v>271</v>
      </c>
      <c r="F532" s="190" t="s">
        <v>272</v>
      </c>
      <c r="G532" s="190" t="s">
        <v>2366</v>
      </c>
      <c r="H532" s="190" t="s">
        <v>274</v>
      </c>
      <c r="I532" s="190" t="s">
        <v>271</v>
      </c>
      <c r="J532" s="190" t="s">
        <v>271</v>
      </c>
      <c r="K532" s="190" t="s">
        <v>275</v>
      </c>
      <c r="L532" s="190" t="s">
        <v>2235</v>
      </c>
      <c r="M532" s="190" t="s">
        <v>277</v>
      </c>
      <c r="N532" s="190" t="s">
        <v>296</v>
      </c>
      <c r="O532" s="190" t="s">
        <v>77</v>
      </c>
      <c r="P532" s="190" t="s">
        <v>271</v>
      </c>
      <c r="Q532" s="190" t="s">
        <v>271</v>
      </c>
      <c r="R532" s="190" t="s">
        <v>279</v>
      </c>
      <c r="S532" s="191">
        <v>38.35</v>
      </c>
    </row>
    <row r="533" spans="1:19" x14ac:dyDescent="0.25">
      <c r="A533" s="190" t="s">
        <v>2360</v>
      </c>
      <c r="B533" s="190" t="s">
        <v>2130</v>
      </c>
      <c r="C533" s="191">
        <v>17046.02</v>
      </c>
      <c r="D533" s="190" t="s">
        <v>270</v>
      </c>
      <c r="E533" s="190" t="s">
        <v>271</v>
      </c>
      <c r="F533" s="190" t="s">
        <v>272</v>
      </c>
      <c r="G533" s="190" t="s">
        <v>2367</v>
      </c>
      <c r="H533" s="190" t="s">
        <v>274</v>
      </c>
      <c r="I533" s="190" t="s">
        <v>271</v>
      </c>
      <c r="J533" s="190" t="s">
        <v>271</v>
      </c>
      <c r="K533" s="190" t="s">
        <v>275</v>
      </c>
      <c r="L533" s="190" t="s">
        <v>2235</v>
      </c>
      <c r="M533" s="190" t="s">
        <v>277</v>
      </c>
      <c r="N533" s="190" t="s">
        <v>296</v>
      </c>
      <c r="O533" s="190" t="s">
        <v>77</v>
      </c>
      <c r="P533" s="190" t="s">
        <v>271</v>
      </c>
      <c r="Q533" s="190" t="s">
        <v>271</v>
      </c>
      <c r="R533" s="190" t="s">
        <v>279</v>
      </c>
      <c r="S533" s="191">
        <v>38.35</v>
      </c>
    </row>
    <row r="534" spans="1:19" x14ac:dyDescent="0.25">
      <c r="A534" s="190" t="s">
        <v>2360</v>
      </c>
      <c r="B534" s="190" t="s">
        <v>2130</v>
      </c>
      <c r="C534" s="191">
        <v>17046.02</v>
      </c>
      <c r="D534" s="190" t="s">
        <v>270</v>
      </c>
      <c r="E534" s="190" t="s">
        <v>271</v>
      </c>
      <c r="F534" s="190" t="s">
        <v>272</v>
      </c>
      <c r="G534" s="190" t="s">
        <v>2368</v>
      </c>
      <c r="H534" s="190" t="s">
        <v>274</v>
      </c>
      <c r="I534" s="190" t="s">
        <v>271</v>
      </c>
      <c r="J534" s="190" t="s">
        <v>271</v>
      </c>
      <c r="K534" s="190" t="s">
        <v>275</v>
      </c>
      <c r="L534" s="190" t="s">
        <v>2235</v>
      </c>
      <c r="M534" s="190" t="s">
        <v>277</v>
      </c>
      <c r="N534" s="190" t="s">
        <v>296</v>
      </c>
      <c r="O534" s="190" t="s">
        <v>77</v>
      </c>
      <c r="P534" s="190" t="s">
        <v>271</v>
      </c>
      <c r="Q534" s="190" t="s">
        <v>271</v>
      </c>
      <c r="R534" s="190" t="s">
        <v>279</v>
      </c>
      <c r="S534" s="191">
        <v>493.2</v>
      </c>
    </row>
    <row r="535" spans="1:19" x14ac:dyDescent="0.25">
      <c r="A535" s="190" t="s">
        <v>2360</v>
      </c>
      <c r="B535" s="190" t="s">
        <v>2130</v>
      </c>
      <c r="C535" s="191">
        <v>17046.02</v>
      </c>
      <c r="D535" s="190" t="s">
        <v>270</v>
      </c>
      <c r="E535" s="190" t="s">
        <v>271</v>
      </c>
      <c r="F535" s="190" t="s">
        <v>272</v>
      </c>
      <c r="G535" s="190" t="s">
        <v>2369</v>
      </c>
      <c r="H535" s="190" t="s">
        <v>274</v>
      </c>
      <c r="I535" s="190" t="s">
        <v>271</v>
      </c>
      <c r="J535" s="190" t="s">
        <v>271</v>
      </c>
      <c r="K535" s="190" t="s">
        <v>275</v>
      </c>
      <c r="L535" s="190" t="s">
        <v>2235</v>
      </c>
      <c r="M535" s="190" t="s">
        <v>277</v>
      </c>
      <c r="N535" s="190" t="s">
        <v>296</v>
      </c>
      <c r="O535" s="190" t="s">
        <v>77</v>
      </c>
      <c r="P535" s="190" t="s">
        <v>271</v>
      </c>
      <c r="Q535" s="190" t="s">
        <v>271</v>
      </c>
      <c r="R535" s="190" t="s">
        <v>279</v>
      </c>
      <c r="S535" s="191">
        <v>82.2</v>
      </c>
    </row>
    <row r="536" spans="1:19" x14ac:dyDescent="0.25">
      <c r="A536" s="190" t="s">
        <v>2360</v>
      </c>
      <c r="B536" s="190" t="s">
        <v>2130</v>
      </c>
      <c r="C536" s="191">
        <v>17046.02</v>
      </c>
      <c r="D536" s="190" t="s">
        <v>270</v>
      </c>
      <c r="E536" s="190" t="s">
        <v>271</v>
      </c>
      <c r="F536" s="190" t="s">
        <v>272</v>
      </c>
      <c r="G536" s="190" t="s">
        <v>2370</v>
      </c>
      <c r="H536" s="190" t="s">
        <v>274</v>
      </c>
      <c r="I536" s="190" t="s">
        <v>271</v>
      </c>
      <c r="J536" s="190" t="s">
        <v>271</v>
      </c>
      <c r="K536" s="190" t="s">
        <v>275</v>
      </c>
      <c r="L536" s="190" t="s">
        <v>2235</v>
      </c>
      <c r="M536" s="190" t="s">
        <v>277</v>
      </c>
      <c r="N536" s="190" t="s">
        <v>296</v>
      </c>
      <c r="O536" s="190" t="s">
        <v>77</v>
      </c>
      <c r="P536" s="190" t="s">
        <v>271</v>
      </c>
      <c r="Q536" s="190" t="s">
        <v>271</v>
      </c>
      <c r="R536" s="190" t="s">
        <v>279</v>
      </c>
      <c r="S536" s="191">
        <v>76.7</v>
      </c>
    </row>
    <row r="537" spans="1:19" x14ac:dyDescent="0.25">
      <c r="A537" s="190" t="s">
        <v>2360</v>
      </c>
      <c r="B537" s="190" t="s">
        <v>2130</v>
      </c>
      <c r="C537" s="191">
        <v>17046.02</v>
      </c>
      <c r="D537" s="190" t="s">
        <v>270</v>
      </c>
      <c r="E537" s="190" t="s">
        <v>271</v>
      </c>
      <c r="F537" s="190" t="s">
        <v>272</v>
      </c>
      <c r="G537" s="190" t="s">
        <v>2371</v>
      </c>
      <c r="H537" s="190" t="s">
        <v>274</v>
      </c>
      <c r="I537" s="190" t="s">
        <v>271</v>
      </c>
      <c r="J537" s="190" t="s">
        <v>271</v>
      </c>
      <c r="K537" s="190" t="s">
        <v>275</v>
      </c>
      <c r="L537" s="190" t="s">
        <v>2235</v>
      </c>
      <c r="M537" s="190" t="s">
        <v>277</v>
      </c>
      <c r="N537" s="190" t="s">
        <v>296</v>
      </c>
      <c r="O537" s="190" t="s">
        <v>77</v>
      </c>
      <c r="P537" s="190" t="s">
        <v>271</v>
      </c>
      <c r="Q537" s="190" t="s">
        <v>271</v>
      </c>
      <c r="R537" s="190" t="s">
        <v>279</v>
      </c>
      <c r="S537" s="191">
        <v>174.25</v>
      </c>
    </row>
    <row r="538" spans="1:19" x14ac:dyDescent="0.25">
      <c r="A538" s="190" t="s">
        <v>2360</v>
      </c>
      <c r="B538" s="190" t="s">
        <v>2130</v>
      </c>
      <c r="C538" s="191">
        <v>17046.02</v>
      </c>
      <c r="D538" s="190" t="s">
        <v>270</v>
      </c>
      <c r="E538" s="190" t="s">
        <v>271</v>
      </c>
      <c r="F538" s="190" t="s">
        <v>272</v>
      </c>
      <c r="G538" s="190" t="s">
        <v>2372</v>
      </c>
      <c r="H538" s="190" t="s">
        <v>274</v>
      </c>
      <c r="I538" s="190" t="s">
        <v>271</v>
      </c>
      <c r="J538" s="190" t="s">
        <v>271</v>
      </c>
      <c r="K538" s="190" t="s">
        <v>275</v>
      </c>
      <c r="L538" s="190" t="s">
        <v>2235</v>
      </c>
      <c r="M538" s="190" t="s">
        <v>277</v>
      </c>
      <c r="N538" s="190" t="s">
        <v>296</v>
      </c>
      <c r="O538" s="190" t="s">
        <v>77</v>
      </c>
      <c r="P538" s="190" t="s">
        <v>271</v>
      </c>
      <c r="Q538" s="190" t="s">
        <v>271</v>
      </c>
      <c r="R538" s="190" t="s">
        <v>279</v>
      </c>
      <c r="S538" s="191">
        <v>97.55</v>
      </c>
    </row>
    <row r="539" spans="1:19" x14ac:dyDescent="0.25">
      <c r="A539" s="190" t="s">
        <v>2360</v>
      </c>
      <c r="B539" s="190" t="s">
        <v>2130</v>
      </c>
      <c r="C539" s="191">
        <v>17046.02</v>
      </c>
      <c r="D539" s="190" t="s">
        <v>270</v>
      </c>
      <c r="E539" s="190" t="s">
        <v>271</v>
      </c>
      <c r="F539" s="190" t="s">
        <v>272</v>
      </c>
      <c r="G539" s="190" t="s">
        <v>2373</v>
      </c>
      <c r="H539" s="190" t="s">
        <v>274</v>
      </c>
      <c r="I539" s="190" t="s">
        <v>271</v>
      </c>
      <c r="J539" s="190" t="s">
        <v>271</v>
      </c>
      <c r="K539" s="190" t="s">
        <v>275</v>
      </c>
      <c r="L539" s="190" t="s">
        <v>2235</v>
      </c>
      <c r="M539" s="190" t="s">
        <v>277</v>
      </c>
      <c r="N539" s="190" t="s">
        <v>296</v>
      </c>
      <c r="O539" s="190" t="s">
        <v>77</v>
      </c>
      <c r="P539" s="190" t="s">
        <v>271</v>
      </c>
      <c r="Q539" s="190" t="s">
        <v>271</v>
      </c>
      <c r="R539" s="190" t="s">
        <v>279</v>
      </c>
      <c r="S539" s="191">
        <v>76.7</v>
      </c>
    </row>
    <row r="540" spans="1:19" x14ac:dyDescent="0.25">
      <c r="A540" s="190" t="s">
        <v>2360</v>
      </c>
      <c r="B540" s="190" t="s">
        <v>2130</v>
      </c>
      <c r="C540" s="191">
        <v>17046.02</v>
      </c>
      <c r="D540" s="190" t="s">
        <v>270</v>
      </c>
      <c r="E540" s="190" t="s">
        <v>271</v>
      </c>
      <c r="F540" s="190" t="s">
        <v>272</v>
      </c>
      <c r="G540" s="190" t="s">
        <v>2374</v>
      </c>
      <c r="H540" s="190" t="s">
        <v>274</v>
      </c>
      <c r="I540" s="190" t="s">
        <v>271</v>
      </c>
      <c r="J540" s="190" t="s">
        <v>271</v>
      </c>
      <c r="K540" s="190" t="s">
        <v>275</v>
      </c>
      <c r="L540" s="190" t="s">
        <v>2235</v>
      </c>
      <c r="M540" s="190" t="s">
        <v>277</v>
      </c>
      <c r="N540" s="190" t="s">
        <v>296</v>
      </c>
      <c r="O540" s="190" t="s">
        <v>77</v>
      </c>
      <c r="P540" s="190" t="s">
        <v>271</v>
      </c>
      <c r="Q540" s="190" t="s">
        <v>271</v>
      </c>
      <c r="R540" s="190" t="s">
        <v>279</v>
      </c>
      <c r="S540" s="191">
        <v>76.7</v>
      </c>
    </row>
    <row r="541" spans="1:19" x14ac:dyDescent="0.25">
      <c r="A541" s="190" t="s">
        <v>2360</v>
      </c>
      <c r="B541" s="190" t="s">
        <v>2130</v>
      </c>
      <c r="C541" s="191">
        <v>17046.02</v>
      </c>
      <c r="D541" s="190" t="s">
        <v>270</v>
      </c>
      <c r="E541" s="190" t="s">
        <v>271</v>
      </c>
      <c r="F541" s="190" t="s">
        <v>272</v>
      </c>
      <c r="G541" s="190" t="s">
        <v>2375</v>
      </c>
      <c r="H541" s="190" t="s">
        <v>274</v>
      </c>
      <c r="I541" s="190" t="s">
        <v>271</v>
      </c>
      <c r="J541" s="190" t="s">
        <v>271</v>
      </c>
      <c r="K541" s="190" t="s">
        <v>275</v>
      </c>
      <c r="L541" s="190" t="s">
        <v>2235</v>
      </c>
      <c r="M541" s="190" t="s">
        <v>277</v>
      </c>
      <c r="N541" s="190" t="s">
        <v>296</v>
      </c>
      <c r="O541" s="190" t="s">
        <v>77</v>
      </c>
      <c r="P541" s="190" t="s">
        <v>271</v>
      </c>
      <c r="Q541" s="190" t="s">
        <v>271</v>
      </c>
      <c r="R541" s="190" t="s">
        <v>279</v>
      </c>
      <c r="S541" s="191">
        <v>82.2</v>
      </c>
    </row>
    <row r="542" spans="1:19" x14ac:dyDescent="0.25">
      <c r="A542" s="190" t="s">
        <v>2360</v>
      </c>
      <c r="B542" s="190" t="s">
        <v>2130</v>
      </c>
      <c r="C542" s="191">
        <v>17046.02</v>
      </c>
      <c r="D542" s="190" t="s">
        <v>270</v>
      </c>
      <c r="E542" s="190" t="s">
        <v>271</v>
      </c>
      <c r="F542" s="190" t="s">
        <v>272</v>
      </c>
      <c r="G542" s="190" t="s">
        <v>2376</v>
      </c>
      <c r="H542" s="190" t="s">
        <v>274</v>
      </c>
      <c r="I542" s="190" t="s">
        <v>271</v>
      </c>
      <c r="J542" s="190" t="s">
        <v>271</v>
      </c>
      <c r="K542" s="190" t="s">
        <v>275</v>
      </c>
      <c r="L542" s="190" t="s">
        <v>2235</v>
      </c>
      <c r="M542" s="190" t="s">
        <v>277</v>
      </c>
      <c r="N542" s="190" t="s">
        <v>296</v>
      </c>
      <c r="O542" s="190" t="s">
        <v>77</v>
      </c>
      <c r="P542" s="190" t="s">
        <v>271</v>
      </c>
      <c r="Q542" s="190" t="s">
        <v>271</v>
      </c>
      <c r="R542" s="190" t="s">
        <v>279</v>
      </c>
      <c r="S542" s="191">
        <v>920.44</v>
      </c>
    </row>
    <row r="543" spans="1:19" x14ac:dyDescent="0.25">
      <c r="A543" s="190" t="s">
        <v>2360</v>
      </c>
      <c r="B543" s="190" t="s">
        <v>2130</v>
      </c>
      <c r="C543" s="191">
        <v>17046.02</v>
      </c>
      <c r="D543" s="190" t="s">
        <v>270</v>
      </c>
      <c r="E543" s="190" t="s">
        <v>271</v>
      </c>
      <c r="F543" s="190" t="s">
        <v>272</v>
      </c>
      <c r="G543" s="190" t="s">
        <v>2377</v>
      </c>
      <c r="H543" s="190" t="s">
        <v>274</v>
      </c>
      <c r="I543" s="190" t="s">
        <v>271</v>
      </c>
      <c r="J543" s="190" t="s">
        <v>271</v>
      </c>
      <c r="K543" s="190" t="s">
        <v>275</v>
      </c>
      <c r="L543" s="190" t="s">
        <v>2235</v>
      </c>
      <c r="M543" s="190" t="s">
        <v>277</v>
      </c>
      <c r="N543" s="190" t="s">
        <v>296</v>
      </c>
      <c r="O543" s="190" t="s">
        <v>77</v>
      </c>
      <c r="P543" s="190" t="s">
        <v>271</v>
      </c>
      <c r="Q543" s="190" t="s">
        <v>271</v>
      </c>
      <c r="R543" s="190" t="s">
        <v>279</v>
      </c>
      <c r="S543" s="191">
        <v>185.73</v>
      </c>
    </row>
    <row r="544" spans="1:19" x14ac:dyDescent="0.25">
      <c r="A544" s="190" t="s">
        <v>2360</v>
      </c>
      <c r="B544" s="190" t="s">
        <v>2130</v>
      </c>
      <c r="C544" s="191">
        <v>17046.02</v>
      </c>
      <c r="D544" s="190" t="s">
        <v>270</v>
      </c>
      <c r="E544" s="190" t="s">
        <v>271</v>
      </c>
      <c r="F544" s="190" t="s">
        <v>272</v>
      </c>
      <c r="G544" s="190" t="s">
        <v>2378</v>
      </c>
      <c r="H544" s="190" t="s">
        <v>274</v>
      </c>
      <c r="I544" s="190" t="s">
        <v>271</v>
      </c>
      <c r="J544" s="190" t="s">
        <v>271</v>
      </c>
      <c r="K544" s="190" t="s">
        <v>275</v>
      </c>
      <c r="L544" s="190" t="s">
        <v>2235</v>
      </c>
      <c r="M544" s="190" t="s">
        <v>277</v>
      </c>
      <c r="N544" s="190" t="s">
        <v>296</v>
      </c>
      <c r="O544" s="190" t="s">
        <v>77</v>
      </c>
      <c r="P544" s="190" t="s">
        <v>271</v>
      </c>
      <c r="Q544" s="190" t="s">
        <v>271</v>
      </c>
      <c r="R544" s="190" t="s">
        <v>279</v>
      </c>
      <c r="S544" s="191">
        <v>103.04</v>
      </c>
    </row>
    <row r="545" spans="1:19" x14ac:dyDescent="0.25">
      <c r="A545" s="190" t="s">
        <v>2360</v>
      </c>
      <c r="B545" s="190" t="s">
        <v>2130</v>
      </c>
      <c r="C545" s="191">
        <v>17046.02</v>
      </c>
      <c r="D545" s="190" t="s">
        <v>270</v>
      </c>
      <c r="E545" s="190" t="s">
        <v>271</v>
      </c>
      <c r="F545" s="190" t="s">
        <v>272</v>
      </c>
      <c r="G545" s="190" t="s">
        <v>2379</v>
      </c>
      <c r="H545" s="190" t="s">
        <v>274</v>
      </c>
      <c r="I545" s="190" t="s">
        <v>271</v>
      </c>
      <c r="J545" s="190" t="s">
        <v>271</v>
      </c>
      <c r="K545" s="190" t="s">
        <v>275</v>
      </c>
      <c r="L545" s="190" t="s">
        <v>2235</v>
      </c>
      <c r="M545" s="190" t="s">
        <v>277</v>
      </c>
      <c r="N545" s="190" t="s">
        <v>296</v>
      </c>
      <c r="O545" s="190" t="s">
        <v>77</v>
      </c>
      <c r="P545" s="190" t="s">
        <v>271</v>
      </c>
      <c r="Q545" s="190" t="s">
        <v>271</v>
      </c>
      <c r="R545" s="190" t="s">
        <v>279</v>
      </c>
      <c r="S545" s="191">
        <v>460.22</v>
      </c>
    </row>
    <row r="546" spans="1:19" x14ac:dyDescent="0.25">
      <c r="A546" s="190" t="s">
        <v>2360</v>
      </c>
      <c r="B546" s="190" t="s">
        <v>2130</v>
      </c>
      <c r="C546" s="191">
        <v>17046.02</v>
      </c>
      <c r="D546" s="190" t="s">
        <v>270</v>
      </c>
      <c r="E546" s="190" t="s">
        <v>271</v>
      </c>
      <c r="F546" s="190" t="s">
        <v>272</v>
      </c>
      <c r="G546" s="190" t="s">
        <v>2380</v>
      </c>
      <c r="H546" s="190" t="s">
        <v>274</v>
      </c>
      <c r="I546" s="190" t="s">
        <v>271</v>
      </c>
      <c r="J546" s="190" t="s">
        <v>271</v>
      </c>
      <c r="K546" s="190" t="s">
        <v>275</v>
      </c>
      <c r="L546" s="190" t="s">
        <v>2235</v>
      </c>
      <c r="M546" s="190" t="s">
        <v>277</v>
      </c>
      <c r="N546" s="190" t="s">
        <v>296</v>
      </c>
      <c r="O546" s="190" t="s">
        <v>77</v>
      </c>
      <c r="P546" s="190" t="s">
        <v>271</v>
      </c>
      <c r="Q546" s="190" t="s">
        <v>271</v>
      </c>
      <c r="R546" s="190" t="s">
        <v>279</v>
      </c>
      <c r="S546" s="191">
        <v>185.73</v>
      </c>
    </row>
    <row r="547" spans="1:19" x14ac:dyDescent="0.25">
      <c r="A547" s="190" t="s">
        <v>2381</v>
      </c>
      <c r="B547" s="190" t="s">
        <v>2203</v>
      </c>
      <c r="C547" s="191">
        <v>17674.990000000002</v>
      </c>
      <c r="D547" s="190" t="s">
        <v>270</v>
      </c>
      <c r="E547" s="190" t="s">
        <v>271</v>
      </c>
      <c r="F547" s="190" t="s">
        <v>272</v>
      </c>
      <c r="G547" s="190" t="s">
        <v>2382</v>
      </c>
      <c r="H547" s="190" t="s">
        <v>274</v>
      </c>
      <c r="I547" s="190" t="s">
        <v>271</v>
      </c>
      <c r="J547" s="190" t="s">
        <v>271</v>
      </c>
      <c r="K547" s="190" t="s">
        <v>275</v>
      </c>
      <c r="L547" s="190" t="s">
        <v>2235</v>
      </c>
      <c r="M547" s="190" t="s">
        <v>277</v>
      </c>
      <c r="N547" s="190" t="s">
        <v>296</v>
      </c>
      <c r="O547" s="190" t="s">
        <v>77</v>
      </c>
      <c r="P547" s="190" t="s">
        <v>271</v>
      </c>
      <c r="Q547" s="190" t="s">
        <v>271</v>
      </c>
      <c r="R547" s="190" t="s">
        <v>279</v>
      </c>
      <c r="S547" s="191">
        <v>114.01</v>
      </c>
    </row>
    <row r="548" spans="1:19" x14ac:dyDescent="0.25">
      <c r="A548" s="190" t="s">
        <v>2381</v>
      </c>
      <c r="B548" s="190" t="s">
        <v>2203</v>
      </c>
      <c r="C548" s="191">
        <v>17674.990000000002</v>
      </c>
      <c r="D548" s="190" t="s">
        <v>270</v>
      </c>
      <c r="E548" s="190" t="s">
        <v>271</v>
      </c>
      <c r="F548" s="190" t="s">
        <v>272</v>
      </c>
      <c r="G548" s="190" t="s">
        <v>2383</v>
      </c>
      <c r="H548" s="190" t="s">
        <v>274</v>
      </c>
      <c r="I548" s="190" t="s">
        <v>271</v>
      </c>
      <c r="J548" s="190" t="s">
        <v>271</v>
      </c>
      <c r="K548" s="190" t="s">
        <v>275</v>
      </c>
      <c r="L548" s="190" t="s">
        <v>2235</v>
      </c>
      <c r="M548" s="190" t="s">
        <v>277</v>
      </c>
      <c r="N548" s="190" t="s">
        <v>296</v>
      </c>
      <c r="O548" s="190" t="s">
        <v>77</v>
      </c>
      <c r="P548" s="190" t="s">
        <v>271</v>
      </c>
      <c r="Q548" s="190" t="s">
        <v>271</v>
      </c>
      <c r="R548" s="190" t="s">
        <v>279</v>
      </c>
      <c r="S548" s="191">
        <v>444.63</v>
      </c>
    </row>
    <row r="549" spans="1:19" x14ac:dyDescent="0.25">
      <c r="A549" s="190" t="s">
        <v>2381</v>
      </c>
      <c r="B549" s="190" t="s">
        <v>2203</v>
      </c>
      <c r="C549" s="191">
        <v>17674.990000000002</v>
      </c>
      <c r="D549" s="190" t="s">
        <v>270</v>
      </c>
      <c r="E549" s="190" t="s">
        <v>271</v>
      </c>
      <c r="F549" s="190" t="s">
        <v>272</v>
      </c>
      <c r="G549" s="190" t="s">
        <v>2384</v>
      </c>
      <c r="H549" s="190" t="s">
        <v>274</v>
      </c>
      <c r="I549" s="190" t="s">
        <v>271</v>
      </c>
      <c r="J549" s="190" t="s">
        <v>271</v>
      </c>
      <c r="K549" s="190" t="s">
        <v>275</v>
      </c>
      <c r="L549" s="190" t="s">
        <v>2235</v>
      </c>
      <c r="M549" s="190" t="s">
        <v>277</v>
      </c>
      <c r="N549" s="190" t="s">
        <v>296</v>
      </c>
      <c r="O549" s="190" t="s">
        <v>77</v>
      </c>
      <c r="P549" s="190" t="s">
        <v>271</v>
      </c>
      <c r="Q549" s="190" t="s">
        <v>271</v>
      </c>
      <c r="R549" s="190" t="s">
        <v>279</v>
      </c>
      <c r="S549" s="191">
        <v>236.46</v>
      </c>
    </row>
    <row r="550" spans="1:19" x14ac:dyDescent="0.25">
      <c r="A550" s="190" t="s">
        <v>2381</v>
      </c>
      <c r="B550" s="190" t="s">
        <v>2203</v>
      </c>
      <c r="C550" s="191">
        <v>17674.990000000002</v>
      </c>
      <c r="D550" s="190" t="s">
        <v>270</v>
      </c>
      <c r="E550" s="190" t="s">
        <v>271</v>
      </c>
      <c r="F550" s="190" t="s">
        <v>272</v>
      </c>
      <c r="G550" s="190" t="s">
        <v>2385</v>
      </c>
      <c r="H550" s="190" t="s">
        <v>274</v>
      </c>
      <c r="I550" s="190" t="s">
        <v>271</v>
      </c>
      <c r="J550" s="190" t="s">
        <v>271</v>
      </c>
      <c r="K550" s="190" t="s">
        <v>275</v>
      </c>
      <c r="L550" s="190" t="s">
        <v>2235</v>
      </c>
      <c r="M550" s="190" t="s">
        <v>277</v>
      </c>
      <c r="N550" s="190" t="s">
        <v>296</v>
      </c>
      <c r="O550" s="190" t="s">
        <v>77</v>
      </c>
      <c r="P550" s="190" t="s">
        <v>271</v>
      </c>
      <c r="Q550" s="190" t="s">
        <v>271</v>
      </c>
      <c r="R550" s="190" t="s">
        <v>279</v>
      </c>
      <c r="S550" s="191">
        <v>342.02</v>
      </c>
    </row>
    <row r="551" spans="1:19" x14ac:dyDescent="0.25">
      <c r="A551" s="190" t="s">
        <v>2381</v>
      </c>
      <c r="B551" s="190" t="s">
        <v>2203</v>
      </c>
      <c r="C551" s="191">
        <v>17674.990000000002</v>
      </c>
      <c r="D551" s="190" t="s">
        <v>270</v>
      </c>
      <c r="E551" s="190" t="s">
        <v>271</v>
      </c>
      <c r="F551" s="190" t="s">
        <v>272</v>
      </c>
      <c r="G551" s="190" t="s">
        <v>2386</v>
      </c>
      <c r="H551" s="190" t="s">
        <v>274</v>
      </c>
      <c r="I551" s="190" t="s">
        <v>271</v>
      </c>
      <c r="J551" s="190" t="s">
        <v>271</v>
      </c>
      <c r="K551" s="190" t="s">
        <v>275</v>
      </c>
      <c r="L551" s="190" t="s">
        <v>2235</v>
      </c>
      <c r="M551" s="190" t="s">
        <v>277</v>
      </c>
      <c r="N551" s="190" t="s">
        <v>296</v>
      </c>
      <c r="O551" s="190" t="s">
        <v>77</v>
      </c>
      <c r="P551" s="190" t="s">
        <v>271</v>
      </c>
      <c r="Q551" s="190" t="s">
        <v>271</v>
      </c>
      <c r="R551" s="190" t="s">
        <v>279</v>
      </c>
      <c r="S551" s="191">
        <v>342.02</v>
      </c>
    </row>
    <row r="552" spans="1:19" x14ac:dyDescent="0.25">
      <c r="A552" s="190" t="s">
        <v>2381</v>
      </c>
      <c r="B552" s="190" t="s">
        <v>2203</v>
      </c>
      <c r="C552" s="191">
        <v>17674.990000000002</v>
      </c>
      <c r="D552" s="190" t="s">
        <v>270</v>
      </c>
      <c r="E552" s="190" t="s">
        <v>271</v>
      </c>
      <c r="F552" s="190" t="s">
        <v>272</v>
      </c>
      <c r="G552" s="190" t="s">
        <v>2387</v>
      </c>
      <c r="H552" s="190" t="s">
        <v>274</v>
      </c>
      <c r="I552" s="190" t="s">
        <v>271</v>
      </c>
      <c r="J552" s="190" t="s">
        <v>271</v>
      </c>
      <c r="K552" s="190" t="s">
        <v>275</v>
      </c>
      <c r="L552" s="190" t="s">
        <v>2235</v>
      </c>
      <c r="M552" s="190" t="s">
        <v>277</v>
      </c>
      <c r="N552" s="190" t="s">
        <v>296</v>
      </c>
      <c r="O552" s="190" t="s">
        <v>77</v>
      </c>
      <c r="P552" s="190" t="s">
        <v>271</v>
      </c>
      <c r="Q552" s="190" t="s">
        <v>271</v>
      </c>
      <c r="R552" s="190" t="s">
        <v>279</v>
      </c>
      <c r="S552" s="191">
        <v>444.63</v>
      </c>
    </row>
    <row r="553" spans="1:19" x14ac:dyDescent="0.25">
      <c r="A553" s="190" t="s">
        <v>2381</v>
      </c>
      <c r="B553" s="190" t="s">
        <v>2203</v>
      </c>
      <c r="C553" s="191">
        <v>17674.990000000002</v>
      </c>
      <c r="D553" s="190" t="s">
        <v>270</v>
      </c>
      <c r="E553" s="190" t="s">
        <v>271</v>
      </c>
      <c r="F553" s="190" t="s">
        <v>272</v>
      </c>
      <c r="G553" s="190" t="s">
        <v>2388</v>
      </c>
      <c r="H553" s="190" t="s">
        <v>274</v>
      </c>
      <c r="I553" s="190" t="s">
        <v>271</v>
      </c>
      <c r="J553" s="190" t="s">
        <v>271</v>
      </c>
      <c r="K553" s="190" t="s">
        <v>275</v>
      </c>
      <c r="L553" s="190" t="s">
        <v>2235</v>
      </c>
      <c r="M553" s="190" t="s">
        <v>277</v>
      </c>
      <c r="N553" s="190" t="s">
        <v>296</v>
      </c>
      <c r="O553" s="190" t="s">
        <v>77</v>
      </c>
      <c r="P553" s="190" t="s">
        <v>271</v>
      </c>
      <c r="Q553" s="190" t="s">
        <v>271</v>
      </c>
      <c r="R553" s="190" t="s">
        <v>279</v>
      </c>
      <c r="S553" s="191">
        <v>236.46</v>
      </c>
    </row>
    <row r="554" spans="1:19" x14ac:dyDescent="0.25">
      <c r="A554" s="190" t="s">
        <v>2381</v>
      </c>
      <c r="B554" s="190" t="s">
        <v>2203</v>
      </c>
      <c r="C554" s="191">
        <v>17674.990000000002</v>
      </c>
      <c r="D554" s="190" t="s">
        <v>270</v>
      </c>
      <c r="E554" s="190" t="s">
        <v>271</v>
      </c>
      <c r="F554" s="190" t="s">
        <v>272</v>
      </c>
      <c r="G554" s="190" t="s">
        <v>2389</v>
      </c>
      <c r="H554" s="190" t="s">
        <v>274</v>
      </c>
      <c r="I554" s="190" t="s">
        <v>271</v>
      </c>
      <c r="J554" s="190" t="s">
        <v>271</v>
      </c>
      <c r="K554" s="190" t="s">
        <v>275</v>
      </c>
      <c r="L554" s="190" t="s">
        <v>2235</v>
      </c>
      <c r="M554" s="190" t="s">
        <v>277</v>
      </c>
      <c r="N554" s="190" t="s">
        <v>296</v>
      </c>
      <c r="O554" s="190" t="s">
        <v>77</v>
      </c>
      <c r="P554" s="190" t="s">
        <v>271</v>
      </c>
      <c r="Q554" s="190" t="s">
        <v>271</v>
      </c>
      <c r="R554" s="190" t="s">
        <v>279</v>
      </c>
      <c r="S554" s="191">
        <v>684.03</v>
      </c>
    </row>
    <row r="555" spans="1:19" x14ac:dyDescent="0.25">
      <c r="A555" s="190" t="s">
        <v>2381</v>
      </c>
      <c r="B555" s="190" t="s">
        <v>2203</v>
      </c>
      <c r="C555" s="191">
        <v>17674.990000000002</v>
      </c>
      <c r="D555" s="190" t="s">
        <v>270</v>
      </c>
      <c r="E555" s="190" t="s">
        <v>271</v>
      </c>
      <c r="F555" s="190" t="s">
        <v>272</v>
      </c>
      <c r="G555" s="190" t="s">
        <v>2390</v>
      </c>
      <c r="H555" s="190" t="s">
        <v>274</v>
      </c>
      <c r="I555" s="190" t="s">
        <v>271</v>
      </c>
      <c r="J555" s="190" t="s">
        <v>271</v>
      </c>
      <c r="K555" s="190" t="s">
        <v>275</v>
      </c>
      <c r="L555" s="190" t="s">
        <v>2235</v>
      </c>
      <c r="M555" s="190" t="s">
        <v>277</v>
      </c>
      <c r="N555" s="190" t="s">
        <v>296</v>
      </c>
      <c r="O555" s="190" t="s">
        <v>77</v>
      </c>
      <c r="P555" s="190" t="s">
        <v>271</v>
      </c>
      <c r="Q555" s="190" t="s">
        <v>271</v>
      </c>
      <c r="R555" s="190" t="s">
        <v>279</v>
      </c>
      <c r="S555" s="191">
        <v>262.48</v>
      </c>
    </row>
    <row r="556" spans="1:19" x14ac:dyDescent="0.25">
      <c r="A556" s="190" t="s">
        <v>2381</v>
      </c>
      <c r="B556" s="190" t="s">
        <v>2203</v>
      </c>
      <c r="C556" s="191">
        <v>17674.990000000002</v>
      </c>
      <c r="D556" s="190" t="s">
        <v>270</v>
      </c>
      <c r="E556" s="190" t="s">
        <v>271</v>
      </c>
      <c r="F556" s="190" t="s">
        <v>272</v>
      </c>
      <c r="G556" s="190" t="s">
        <v>2391</v>
      </c>
      <c r="H556" s="190" t="s">
        <v>274</v>
      </c>
      <c r="I556" s="190" t="s">
        <v>271</v>
      </c>
      <c r="J556" s="190" t="s">
        <v>271</v>
      </c>
      <c r="K556" s="190" t="s">
        <v>275</v>
      </c>
      <c r="L556" s="190" t="s">
        <v>2235</v>
      </c>
      <c r="M556" s="190" t="s">
        <v>277</v>
      </c>
      <c r="N556" s="190" t="s">
        <v>296</v>
      </c>
      <c r="O556" s="190" t="s">
        <v>77</v>
      </c>
      <c r="P556" s="190" t="s">
        <v>271</v>
      </c>
      <c r="Q556" s="190" t="s">
        <v>271</v>
      </c>
      <c r="R556" s="190" t="s">
        <v>279</v>
      </c>
      <c r="S556" s="191">
        <v>286.24</v>
      </c>
    </row>
    <row r="557" spans="1:19" x14ac:dyDescent="0.25">
      <c r="A557" s="190" t="s">
        <v>2381</v>
      </c>
      <c r="B557" s="190" t="s">
        <v>2203</v>
      </c>
      <c r="C557" s="191">
        <v>17674.990000000002</v>
      </c>
      <c r="D557" s="190" t="s">
        <v>270</v>
      </c>
      <c r="E557" s="190" t="s">
        <v>271</v>
      </c>
      <c r="F557" s="190" t="s">
        <v>272</v>
      </c>
      <c r="G557" s="190" t="s">
        <v>2392</v>
      </c>
      <c r="H557" s="190" t="s">
        <v>274</v>
      </c>
      <c r="I557" s="190" t="s">
        <v>271</v>
      </c>
      <c r="J557" s="190" t="s">
        <v>271</v>
      </c>
      <c r="K557" s="190" t="s">
        <v>275</v>
      </c>
      <c r="L557" s="190" t="s">
        <v>2235</v>
      </c>
      <c r="M557" s="190" t="s">
        <v>277</v>
      </c>
      <c r="N557" s="190" t="s">
        <v>296</v>
      </c>
      <c r="O557" s="190" t="s">
        <v>77</v>
      </c>
      <c r="P557" s="190" t="s">
        <v>271</v>
      </c>
      <c r="Q557" s="190" t="s">
        <v>271</v>
      </c>
      <c r="R557" s="190" t="s">
        <v>279</v>
      </c>
      <c r="S557" s="191">
        <v>684.03</v>
      </c>
    </row>
    <row r="558" spans="1:19" x14ac:dyDescent="0.25">
      <c r="A558" s="190" t="s">
        <v>2381</v>
      </c>
      <c r="B558" s="190" t="s">
        <v>2203</v>
      </c>
      <c r="C558" s="191">
        <v>17674.990000000002</v>
      </c>
      <c r="D558" s="190" t="s">
        <v>270</v>
      </c>
      <c r="E558" s="190" t="s">
        <v>271</v>
      </c>
      <c r="F558" s="190" t="s">
        <v>272</v>
      </c>
      <c r="G558" s="190" t="s">
        <v>2393</v>
      </c>
      <c r="H558" s="190" t="s">
        <v>274</v>
      </c>
      <c r="I558" s="190" t="s">
        <v>271</v>
      </c>
      <c r="J558" s="190" t="s">
        <v>271</v>
      </c>
      <c r="K558" s="190" t="s">
        <v>275</v>
      </c>
      <c r="L558" s="190" t="s">
        <v>2235</v>
      </c>
      <c r="M558" s="190" t="s">
        <v>277</v>
      </c>
      <c r="N558" s="190" t="s">
        <v>296</v>
      </c>
      <c r="O558" s="190" t="s">
        <v>77</v>
      </c>
      <c r="P558" s="190" t="s">
        <v>271</v>
      </c>
      <c r="Q558" s="190" t="s">
        <v>271</v>
      </c>
      <c r="R558" s="190" t="s">
        <v>279</v>
      </c>
      <c r="S558" s="191">
        <v>340.55</v>
      </c>
    </row>
    <row r="559" spans="1:19" x14ac:dyDescent="0.25">
      <c r="A559" s="190" t="s">
        <v>2381</v>
      </c>
      <c r="B559" s="190" t="s">
        <v>2203</v>
      </c>
      <c r="C559" s="191">
        <v>17674.990000000002</v>
      </c>
      <c r="D559" s="190" t="s">
        <v>270</v>
      </c>
      <c r="E559" s="190" t="s">
        <v>271</v>
      </c>
      <c r="F559" s="190" t="s">
        <v>272</v>
      </c>
      <c r="G559" s="190" t="s">
        <v>2394</v>
      </c>
      <c r="H559" s="190" t="s">
        <v>274</v>
      </c>
      <c r="I559" s="190" t="s">
        <v>271</v>
      </c>
      <c r="J559" s="190" t="s">
        <v>271</v>
      </c>
      <c r="K559" s="190" t="s">
        <v>275</v>
      </c>
      <c r="L559" s="190" t="s">
        <v>2235</v>
      </c>
      <c r="M559" s="190" t="s">
        <v>277</v>
      </c>
      <c r="N559" s="190" t="s">
        <v>296</v>
      </c>
      <c r="O559" s="190" t="s">
        <v>77</v>
      </c>
      <c r="P559" s="190" t="s">
        <v>271</v>
      </c>
      <c r="Q559" s="190" t="s">
        <v>271</v>
      </c>
      <c r="R559" s="190" t="s">
        <v>279</v>
      </c>
      <c r="S559" s="191">
        <v>340.55</v>
      </c>
    </row>
    <row r="560" spans="1:19" x14ac:dyDescent="0.25">
      <c r="A560" s="190" t="s">
        <v>2381</v>
      </c>
      <c r="B560" s="190" t="s">
        <v>2203</v>
      </c>
      <c r="C560" s="191">
        <v>17674.990000000002</v>
      </c>
      <c r="D560" s="190" t="s">
        <v>270</v>
      </c>
      <c r="E560" s="190" t="s">
        <v>271</v>
      </c>
      <c r="F560" s="190" t="s">
        <v>272</v>
      </c>
      <c r="G560" s="190" t="s">
        <v>2395</v>
      </c>
      <c r="H560" s="190" t="s">
        <v>274</v>
      </c>
      <c r="I560" s="190" t="s">
        <v>271</v>
      </c>
      <c r="J560" s="190" t="s">
        <v>271</v>
      </c>
      <c r="K560" s="190" t="s">
        <v>275</v>
      </c>
      <c r="L560" s="190" t="s">
        <v>2235</v>
      </c>
      <c r="M560" s="190" t="s">
        <v>277</v>
      </c>
      <c r="N560" s="190" t="s">
        <v>296</v>
      </c>
      <c r="O560" s="190" t="s">
        <v>77</v>
      </c>
      <c r="P560" s="190" t="s">
        <v>271</v>
      </c>
      <c r="Q560" s="190" t="s">
        <v>271</v>
      </c>
      <c r="R560" s="190" t="s">
        <v>279</v>
      </c>
      <c r="S560" s="191">
        <v>629.04999999999995</v>
      </c>
    </row>
    <row r="561" spans="1:19" x14ac:dyDescent="0.25">
      <c r="A561" s="190" t="s">
        <v>2381</v>
      </c>
      <c r="B561" s="190" t="s">
        <v>2203</v>
      </c>
      <c r="C561" s="191">
        <v>17674.990000000002</v>
      </c>
      <c r="D561" s="190" t="s">
        <v>270</v>
      </c>
      <c r="E561" s="190" t="s">
        <v>271</v>
      </c>
      <c r="F561" s="190" t="s">
        <v>272</v>
      </c>
      <c r="G561" s="190" t="s">
        <v>2396</v>
      </c>
      <c r="H561" s="190" t="s">
        <v>274</v>
      </c>
      <c r="I561" s="190" t="s">
        <v>271</v>
      </c>
      <c r="J561" s="190" t="s">
        <v>271</v>
      </c>
      <c r="K561" s="190" t="s">
        <v>275</v>
      </c>
      <c r="L561" s="190" t="s">
        <v>2235</v>
      </c>
      <c r="M561" s="190" t="s">
        <v>277</v>
      </c>
      <c r="N561" s="190" t="s">
        <v>296</v>
      </c>
      <c r="O561" s="190" t="s">
        <v>77</v>
      </c>
      <c r="P561" s="190" t="s">
        <v>271</v>
      </c>
      <c r="Q561" s="190" t="s">
        <v>271</v>
      </c>
      <c r="R561" s="190" t="s">
        <v>279</v>
      </c>
      <c r="S561" s="191">
        <v>52.04</v>
      </c>
    </row>
    <row r="562" spans="1:19" x14ac:dyDescent="0.25">
      <c r="A562" s="190" t="s">
        <v>2381</v>
      </c>
      <c r="B562" s="190" t="s">
        <v>2203</v>
      </c>
      <c r="C562" s="191">
        <v>17674.990000000002</v>
      </c>
      <c r="D562" s="190" t="s">
        <v>270</v>
      </c>
      <c r="E562" s="190" t="s">
        <v>271</v>
      </c>
      <c r="F562" s="190" t="s">
        <v>272</v>
      </c>
      <c r="G562" s="190" t="s">
        <v>2397</v>
      </c>
      <c r="H562" s="190" t="s">
        <v>274</v>
      </c>
      <c r="I562" s="190" t="s">
        <v>271</v>
      </c>
      <c r="J562" s="190" t="s">
        <v>271</v>
      </c>
      <c r="K562" s="190" t="s">
        <v>275</v>
      </c>
      <c r="L562" s="190" t="s">
        <v>2235</v>
      </c>
      <c r="M562" s="190" t="s">
        <v>277</v>
      </c>
      <c r="N562" s="190" t="s">
        <v>296</v>
      </c>
      <c r="O562" s="190" t="s">
        <v>77</v>
      </c>
      <c r="P562" s="190" t="s">
        <v>271</v>
      </c>
      <c r="Q562" s="190" t="s">
        <v>271</v>
      </c>
      <c r="R562" s="190" t="s">
        <v>279</v>
      </c>
      <c r="S562" s="191">
        <v>114.01</v>
      </c>
    </row>
    <row r="563" spans="1:19" x14ac:dyDescent="0.25">
      <c r="A563" s="190" t="s">
        <v>2381</v>
      </c>
      <c r="B563" s="190" t="s">
        <v>2203</v>
      </c>
      <c r="C563" s="191">
        <v>17674.990000000002</v>
      </c>
      <c r="D563" s="190" t="s">
        <v>270</v>
      </c>
      <c r="E563" s="190" t="s">
        <v>271</v>
      </c>
      <c r="F563" s="190" t="s">
        <v>272</v>
      </c>
      <c r="G563" s="190" t="s">
        <v>2398</v>
      </c>
      <c r="H563" s="190" t="s">
        <v>274</v>
      </c>
      <c r="I563" s="190" t="s">
        <v>271</v>
      </c>
      <c r="J563" s="190" t="s">
        <v>271</v>
      </c>
      <c r="K563" s="190" t="s">
        <v>275</v>
      </c>
      <c r="L563" s="190" t="s">
        <v>2235</v>
      </c>
      <c r="M563" s="190" t="s">
        <v>277</v>
      </c>
      <c r="N563" s="190" t="s">
        <v>296</v>
      </c>
      <c r="O563" s="190" t="s">
        <v>77</v>
      </c>
      <c r="P563" s="190" t="s">
        <v>271</v>
      </c>
      <c r="Q563" s="190" t="s">
        <v>271</v>
      </c>
      <c r="R563" s="190" t="s">
        <v>279</v>
      </c>
      <c r="S563" s="191">
        <v>114.01</v>
      </c>
    </row>
    <row r="564" spans="1:19" x14ac:dyDescent="0.25">
      <c r="A564" s="190" t="s">
        <v>2381</v>
      </c>
      <c r="B564" s="190" t="s">
        <v>2203</v>
      </c>
      <c r="C564" s="191">
        <v>17674.990000000002</v>
      </c>
      <c r="D564" s="190" t="s">
        <v>270</v>
      </c>
      <c r="E564" s="190" t="s">
        <v>271</v>
      </c>
      <c r="F564" s="190" t="s">
        <v>272</v>
      </c>
      <c r="G564" s="190" t="s">
        <v>2399</v>
      </c>
      <c r="H564" s="190" t="s">
        <v>274</v>
      </c>
      <c r="I564" s="190" t="s">
        <v>271</v>
      </c>
      <c r="J564" s="190" t="s">
        <v>271</v>
      </c>
      <c r="K564" s="190" t="s">
        <v>275</v>
      </c>
      <c r="L564" s="190" t="s">
        <v>2235</v>
      </c>
      <c r="M564" s="190" t="s">
        <v>277</v>
      </c>
      <c r="N564" s="190" t="s">
        <v>296</v>
      </c>
      <c r="O564" s="190" t="s">
        <v>77</v>
      </c>
      <c r="P564" s="190" t="s">
        <v>271</v>
      </c>
      <c r="Q564" s="190" t="s">
        <v>271</v>
      </c>
      <c r="R564" s="190" t="s">
        <v>279</v>
      </c>
      <c r="S564" s="191">
        <v>629.04999999999995</v>
      </c>
    </row>
    <row r="565" spans="1:19" x14ac:dyDescent="0.25">
      <c r="A565" s="190" t="s">
        <v>2381</v>
      </c>
      <c r="B565" s="190" t="s">
        <v>2203</v>
      </c>
      <c r="C565" s="191">
        <v>17674.990000000002</v>
      </c>
      <c r="D565" s="190" t="s">
        <v>270</v>
      </c>
      <c r="E565" s="190" t="s">
        <v>271</v>
      </c>
      <c r="F565" s="190" t="s">
        <v>272</v>
      </c>
      <c r="G565" s="190" t="s">
        <v>2400</v>
      </c>
      <c r="H565" s="190" t="s">
        <v>274</v>
      </c>
      <c r="I565" s="190" t="s">
        <v>271</v>
      </c>
      <c r="J565" s="190" t="s">
        <v>271</v>
      </c>
      <c r="K565" s="190" t="s">
        <v>275</v>
      </c>
      <c r="L565" s="190" t="s">
        <v>2235</v>
      </c>
      <c r="M565" s="190" t="s">
        <v>277</v>
      </c>
      <c r="N565" s="190" t="s">
        <v>296</v>
      </c>
      <c r="O565" s="190" t="s">
        <v>77</v>
      </c>
      <c r="P565" s="190" t="s">
        <v>271</v>
      </c>
      <c r="Q565" s="190" t="s">
        <v>271</v>
      </c>
      <c r="R565" s="190" t="s">
        <v>279</v>
      </c>
      <c r="S565" s="191">
        <v>52.04</v>
      </c>
    </row>
    <row r="566" spans="1:19" x14ac:dyDescent="0.25">
      <c r="A566" s="190" t="s">
        <v>2401</v>
      </c>
      <c r="B566" s="190" t="s">
        <v>2220</v>
      </c>
      <c r="C566" s="191">
        <v>13369.19</v>
      </c>
      <c r="D566" s="190" t="s">
        <v>270</v>
      </c>
      <c r="E566" s="190" t="s">
        <v>271</v>
      </c>
      <c r="F566" s="190" t="s">
        <v>272</v>
      </c>
      <c r="G566" s="190" t="s">
        <v>2402</v>
      </c>
      <c r="H566" s="190" t="s">
        <v>274</v>
      </c>
      <c r="I566" s="190" t="s">
        <v>271</v>
      </c>
      <c r="J566" s="190" t="s">
        <v>271</v>
      </c>
      <c r="K566" s="190" t="s">
        <v>275</v>
      </c>
      <c r="L566" s="190" t="s">
        <v>2235</v>
      </c>
      <c r="M566" s="190" t="s">
        <v>277</v>
      </c>
      <c r="N566" s="190" t="s">
        <v>296</v>
      </c>
      <c r="O566" s="190" t="s">
        <v>77</v>
      </c>
      <c r="P566" s="190" t="s">
        <v>271</v>
      </c>
      <c r="Q566" s="190" t="s">
        <v>271</v>
      </c>
      <c r="R566" s="190" t="s">
        <v>279</v>
      </c>
      <c r="S566" s="191">
        <v>172.73</v>
      </c>
    </row>
    <row r="567" spans="1:19" x14ac:dyDescent="0.25">
      <c r="A567" s="190" t="s">
        <v>2401</v>
      </c>
      <c r="B567" s="190" t="s">
        <v>2220</v>
      </c>
      <c r="C567" s="191">
        <v>13369.19</v>
      </c>
      <c r="D567" s="190" t="s">
        <v>270</v>
      </c>
      <c r="E567" s="190" t="s">
        <v>271</v>
      </c>
      <c r="F567" s="190" t="s">
        <v>272</v>
      </c>
      <c r="G567" s="190" t="s">
        <v>2403</v>
      </c>
      <c r="H567" s="190" t="s">
        <v>274</v>
      </c>
      <c r="I567" s="190" t="s">
        <v>271</v>
      </c>
      <c r="J567" s="190" t="s">
        <v>271</v>
      </c>
      <c r="K567" s="190" t="s">
        <v>275</v>
      </c>
      <c r="L567" s="190" t="s">
        <v>2235</v>
      </c>
      <c r="M567" s="190" t="s">
        <v>277</v>
      </c>
      <c r="N567" s="190" t="s">
        <v>296</v>
      </c>
      <c r="O567" s="190" t="s">
        <v>77</v>
      </c>
      <c r="P567" s="190" t="s">
        <v>271</v>
      </c>
      <c r="Q567" s="190" t="s">
        <v>271</v>
      </c>
      <c r="R567" s="190" t="s">
        <v>279</v>
      </c>
      <c r="S567" s="191">
        <v>264.04000000000002</v>
      </c>
    </row>
    <row r="568" spans="1:19" x14ac:dyDescent="0.25">
      <c r="A568" s="190" t="s">
        <v>2401</v>
      </c>
      <c r="B568" s="190" t="s">
        <v>2220</v>
      </c>
      <c r="C568" s="191">
        <v>13369.19</v>
      </c>
      <c r="D568" s="190" t="s">
        <v>270</v>
      </c>
      <c r="E568" s="190" t="s">
        <v>271</v>
      </c>
      <c r="F568" s="190" t="s">
        <v>272</v>
      </c>
      <c r="G568" s="190" t="s">
        <v>2404</v>
      </c>
      <c r="H568" s="190" t="s">
        <v>274</v>
      </c>
      <c r="I568" s="190" t="s">
        <v>271</v>
      </c>
      <c r="J568" s="190" t="s">
        <v>271</v>
      </c>
      <c r="K568" s="190" t="s">
        <v>275</v>
      </c>
      <c r="L568" s="190" t="s">
        <v>2235</v>
      </c>
      <c r="M568" s="190" t="s">
        <v>277</v>
      </c>
      <c r="N568" s="190" t="s">
        <v>296</v>
      </c>
      <c r="O568" s="190" t="s">
        <v>77</v>
      </c>
      <c r="P568" s="190" t="s">
        <v>271</v>
      </c>
      <c r="Q568" s="190" t="s">
        <v>271</v>
      </c>
      <c r="R568" s="190" t="s">
        <v>279</v>
      </c>
      <c r="S568" s="191">
        <v>129.62</v>
      </c>
    </row>
    <row r="569" spans="1:19" x14ac:dyDescent="0.25">
      <c r="A569" s="190" t="s">
        <v>2401</v>
      </c>
      <c r="B569" s="190" t="s">
        <v>2220</v>
      </c>
      <c r="C569" s="191">
        <v>13369.19</v>
      </c>
      <c r="D569" s="190" t="s">
        <v>270</v>
      </c>
      <c r="E569" s="190" t="s">
        <v>271</v>
      </c>
      <c r="F569" s="190" t="s">
        <v>272</v>
      </c>
      <c r="G569" s="190" t="s">
        <v>2405</v>
      </c>
      <c r="H569" s="190" t="s">
        <v>274</v>
      </c>
      <c r="I569" s="190" t="s">
        <v>271</v>
      </c>
      <c r="J569" s="190" t="s">
        <v>271</v>
      </c>
      <c r="K569" s="190" t="s">
        <v>275</v>
      </c>
      <c r="L569" s="190" t="s">
        <v>2235</v>
      </c>
      <c r="M569" s="190" t="s">
        <v>277</v>
      </c>
      <c r="N569" s="190" t="s">
        <v>296</v>
      </c>
      <c r="O569" s="190" t="s">
        <v>77</v>
      </c>
      <c r="P569" s="190" t="s">
        <v>271</v>
      </c>
      <c r="Q569" s="190" t="s">
        <v>271</v>
      </c>
      <c r="R569" s="190" t="s">
        <v>279</v>
      </c>
      <c r="S569" s="191">
        <v>140.41999999999999</v>
      </c>
    </row>
    <row r="570" spans="1:19" x14ac:dyDescent="0.25">
      <c r="A570" s="190" t="s">
        <v>2401</v>
      </c>
      <c r="B570" s="190" t="s">
        <v>2220</v>
      </c>
      <c r="C570" s="191">
        <v>13369.19</v>
      </c>
      <c r="D570" s="190" t="s">
        <v>270</v>
      </c>
      <c r="E570" s="190" t="s">
        <v>271</v>
      </c>
      <c r="F570" s="190" t="s">
        <v>272</v>
      </c>
      <c r="G570" s="190" t="s">
        <v>2406</v>
      </c>
      <c r="H570" s="190" t="s">
        <v>274</v>
      </c>
      <c r="I570" s="190" t="s">
        <v>271</v>
      </c>
      <c r="J570" s="190" t="s">
        <v>271</v>
      </c>
      <c r="K570" s="190" t="s">
        <v>275</v>
      </c>
      <c r="L570" s="190" t="s">
        <v>2235</v>
      </c>
      <c r="M570" s="190" t="s">
        <v>277</v>
      </c>
      <c r="N570" s="190" t="s">
        <v>296</v>
      </c>
      <c r="O570" s="190" t="s">
        <v>77</v>
      </c>
      <c r="P570" s="190" t="s">
        <v>271</v>
      </c>
      <c r="Q570" s="190" t="s">
        <v>271</v>
      </c>
      <c r="R570" s="190" t="s">
        <v>279</v>
      </c>
      <c r="S570" s="191">
        <v>108.02</v>
      </c>
    </row>
    <row r="571" spans="1:19" x14ac:dyDescent="0.25">
      <c r="A571" s="190" t="s">
        <v>2401</v>
      </c>
      <c r="B571" s="190" t="s">
        <v>2220</v>
      </c>
      <c r="C571" s="191">
        <v>13369.19</v>
      </c>
      <c r="D571" s="190" t="s">
        <v>270</v>
      </c>
      <c r="E571" s="190" t="s">
        <v>271</v>
      </c>
      <c r="F571" s="190" t="s">
        <v>272</v>
      </c>
      <c r="G571" s="190" t="s">
        <v>2407</v>
      </c>
      <c r="H571" s="190" t="s">
        <v>274</v>
      </c>
      <c r="I571" s="190" t="s">
        <v>271</v>
      </c>
      <c r="J571" s="190" t="s">
        <v>271</v>
      </c>
      <c r="K571" s="190" t="s">
        <v>275</v>
      </c>
      <c r="L571" s="190" t="s">
        <v>2235</v>
      </c>
      <c r="M571" s="190" t="s">
        <v>277</v>
      </c>
      <c r="N571" s="190" t="s">
        <v>296</v>
      </c>
      <c r="O571" s="190" t="s">
        <v>77</v>
      </c>
      <c r="P571" s="190" t="s">
        <v>271</v>
      </c>
      <c r="Q571" s="190" t="s">
        <v>271</v>
      </c>
      <c r="R571" s="190" t="s">
        <v>279</v>
      </c>
      <c r="S571" s="191">
        <v>260.93</v>
      </c>
    </row>
    <row r="572" spans="1:19" x14ac:dyDescent="0.25">
      <c r="A572" s="190" t="s">
        <v>2401</v>
      </c>
      <c r="B572" s="190" t="s">
        <v>2220</v>
      </c>
      <c r="C572" s="191">
        <v>13369.19</v>
      </c>
      <c r="D572" s="190" t="s">
        <v>270</v>
      </c>
      <c r="E572" s="190" t="s">
        <v>271</v>
      </c>
      <c r="F572" s="190" t="s">
        <v>272</v>
      </c>
      <c r="G572" s="190" t="s">
        <v>2408</v>
      </c>
      <c r="H572" s="190" t="s">
        <v>274</v>
      </c>
      <c r="I572" s="190" t="s">
        <v>271</v>
      </c>
      <c r="J572" s="190" t="s">
        <v>271</v>
      </c>
      <c r="K572" s="190" t="s">
        <v>275</v>
      </c>
      <c r="L572" s="190" t="s">
        <v>2235</v>
      </c>
      <c r="M572" s="190" t="s">
        <v>277</v>
      </c>
      <c r="N572" s="190" t="s">
        <v>296</v>
      </c>
      <c r="O572" s="190" t="s">
        <v>77</v>
      </c>
      <c r="P572" s="190" t="s">
        <v>271</v>
      </c>
      <c r="Q572" s="190" t="s">
        <v>271</v>
      </c>
      <c r="R572" s="190" t="s">
        <v>279</v>
      </c>
      <c r="S572" s="191">
        <v>131.30000000000001</v>
      </c>
    </row>
    <row r="573" spans="1:19" x14ac:dyDescent="0.25">
      <c r="A573" s="190" t="s">
        <v>2401</v>
      </c>
      <c r="B573" s="190" t="s">
        <v>2220</v>
      </c>
      <c r="C573" s="191">
        <v>13369.19</v>
      </c>
      <c r="D573" s="190" t="s">
        <v>270</v>
      </c>
      <c r="E573" s="190" t="s">
        <v>271</v>
      </c>
      <c r="F573" s="190" t="s">
        <v>272</v>
      </c>
      <c r="G573" s="190" t="s">
        <v>2409</v>
      </c>
      <c r="H573" s="190" t="s">
        <v>274</v>
      </c>
      <c r="I573" s="190" t="s">
        <v>271</v>
      </c>
      <c r="J573" s="190" t="s">
        <v>271</v>
      </c>
      <c r="K573" s="190" t="s">
        <v>275</v>
      </c>
      <c r="L573" s="190" t="s">
        <v>2235</v>
      </c>
      <c r="M573" s="190" t="s">
        <v>277</v>
      </c>
      <c r="N573" s="190" t="s">
        <v>296</v>
      </c>
      <c r="O573" s="190" t="s">
        <v>77</v>
      </c>
      <c r="P573" s="190" t="s">
        <v>271</v>
      </c>
      <c r="Q573" s="190" t="s">
        <v>271</v>
      </c>
      <c r="R573" s="190" t="s">
        <v>279</v>
      </c>
      <c r="S573" s="191">
        <v>58.35</v>
      </c>
    </row>
    <row r="574" spans="1:19" x14ac:dyDescent="0.25">
      <c r="A574" s="190" t="s">
        <v>2401</v>
      </c>
      <c r="B574" s="190" t="s">
        <v>2220</v>
      </c>
      <c r="C574" s="191">
        <v>13369.19</v>
      </c>
      <c r="D574" s="190" t="s">
        <v>270</v>
      </c>
      <c r="E574" s="190" t="s">
        <v>271</v>
      </c>
      <c r="F574" s="190" t="s">
        <v>272</v>
      </c>
      <c r="G574" s="190" t="s">
        <v>2410</v>
      </c>
      <c r="H574" s="190" t="s">
        <v>274</v>
      </c>
      <c r="I574" s="190" t="s">
        <v>271</v>
      </c>
      <c r="J574" s="190" t="s">
        <v>271</v>
      </c>
      <c r="K574" s="190" t="s">
        <v>275</v>
      </c>
      <c r="L574" s="190" t="s">
        <v>2235</v>
      </c>
      <c r="M574" s="190" t="s">
        <v>277</v>
      </c>
      <c r="N574" s="190" t="s">
        <v>296</v>
      </c>
      <c r="O574" s="190" t="s">
        <v>77</v>
      </c>
      <c r="P574" s="190" t="s">
        <v>271</v>
      </c>
      <c r="Q574" s="190" t="s">
        <v>271</v>
      </c>
      <c r="R574" s="190" t="s">
        <v>279</v>
      </c>
      <c r="S574" s="191">
        <v>65.81</v>
      </c>
    </row>
    <row r="575" spans="1:19" x14ac:dyDescent="0.25">
      <c r="A575" s="190" t="s">
        <v>2401</v>
      </c>
      <c r="B575" s="190" t="s">
        <v>2220</v>
      </c>
      <c r="C575" s="191">
        <v>13369.19</v>
      </c>
      <c r="D575" s="190" t="s">
        <v>270</v>
      </c>
      <c r="E575" s="190" t="s">
        <v>271</v>
      </c>
      <c r="F575" s="190" t="s">
        <v>272</v>
      </c>
      <c r="G575" s="190" t="s">
        <v>2411</v>
      </c>
      <c r="H575" s="190" t="s">
        <v>274</v>
      </c>
      <c r="I575" s="190" t="s">
        <v>271</v>
      </c>
      <c r="J575" s="190" t="s">
        <v>271</v>
      </c>
      <c r="K575" s="190" t="s">
        <v>275</v>
      </c>
      <c r="L575" s="190" t="s">
        <v>2235</v>
      </c>
      <c r="M575" s="190" t="s">
        <v>277</v>
      </c>
      <c r="N575" s="190" t="s">
        <v>296</v>
      </c>
      <c r="O575" s="190" t="s">
        <v>77</v>
      </c>
      <c r="P575" s="190" t="s">
        <v>271</v>
      </c>
      <c r="Q575" s="190" t="s">
        <v>271</v>
      </c>
      <c r="R575" s="190" t="s">
        <v>279</v>
      </c>
      <c r="S575" s="191">
        <v>296.31</v>
      </c>
    </row>
    <row r="576" spans="1:19" x14ac:dyDescent="0.25">
      <c r="A576" s="190" t="s">
        <v>2401</v>
      </c>
      <c r="B576" s="190" t="s">
        <v>2220</v>
      </c>
      <c r="C576" s="191">
        <v>13369.19</v>
      </c>
      <c r="D576" s="190" t="s">
        <v>270</v>
      </c>
      <c r="E576" s="190" t="s">
        <v>271</v>
      </c>
      <c r="F576" s="190" t="s">
        <v>272</v>
      </c>
      <c r="G576" s="190" t="s">
        <v>2412</v>
      </c>
      <c r="H576" s="190" t="s">
        <v>274</v>
      </c>
      <c r="I576" s="190" t="s">
        <v>271</v>
      </c>
      <c r="J576" s="190" t="s">
        <v>271</v>
      </c>
      <c r="K576" s="190" t="s">
        <v>275</v>
      </c>
      <c r="L576" s="190" t="s">
        <v>2235</v>
      </c>
      <c r="M576" s="190" t="s">
        <v>277</v>
      </c>
      <c r="N576" s="190" t="s">
        <v>296</v>
      </c>
      <c r="O576" s="190" t="s">
        <v>77</v>
      </c>
      <c r="P576" s="190" t="s">
        <v>271</v>
      </c>
      <c r="Q576" s="190" t="s">
        <v>271</v>
      </c>
      <c r="R576" s="190" t="s">
        <v>279</v>
      </c>
      <c r="S576" s="191">
        <v>75.61</v>
      </c>
    </row>
    <row r="577" spans="1:19" x14ac:dyDescent="0.25">
      <c r="A577" s="190" t="s">
        <v>2401</v>
      </c>
      <c r="B577" s="190" t="s">
        <v>2220</v>
      </c>
      <c r="C577" s="191">
        <v>13369.19</v>
      </c>
      <c r="D577" s="190" t="s">
        <v>270</v>
      </c>
      <c r="E577" s="190" t="s">
        <v>271</v>
      </c>
      <c r="F577" s="190" t="s">
        <v>272</v>
      </c>
      <c r="G577" s="190" t="s">
        <v>2413</v>
      </c>
      <c r="H577" s="190" t="s">
        <v>274</v>
      </c>
      <c r="I577" s="190" t="s">
        <v>271</v>
      </c>
      <c r="J577" s="190" t="s">
        <v>271</v>
      </c>
      <c r="K577" s="190" t="s">
        <v>275</v>
      </c>
      <c r="L577" s="190" t="s">
        <v>2235</v>
      </c>
      <c r="M577" s="190" t="s">
        <v>277</v>
      </c>
      <c r="N577" s="190" t="s">
        <v>296</v>
      </c>
      <c r="O577" s="190" t="s">
        <v>77</v>
      </c>
      <c r="P577" s="190" t="s">
        <v>271</v>
      </c>
      <c r="Q577" s="190" t="s">
        <v>271</v>
      </c>
      <c r="R577" s="190" t="s">
        <v>279</v>
      </c>
      <c r="S577" s="191">
        <v>145.88</v>
      </c>
    </row>
    <row r="578" spans="1:19" x14ac:dyDescent="0.25">
      <c r="A578" s="190" t="s">
        <v>2401</v>
      </c>
      <c r="B578" s="190" t="s">
        <v>2220</v>
      </c>
      <c r="C578" s="191">
        <v>13369.19</v>
      </c>
      <c r="D578" s="190" t="s">
        <v>270</v>
      </c>
      <c r="E578" s="190" t="s">
        <v>271</v>
      </c>
      <c r="F578" s="190" t="s">
        <v>272</v>
      </c>
      <c r="G578" s="190" t="s">
        <v>2414</v>
      </c>
      <c r="H578" s="190" t="s">
        <v>274</v>
      </c>
      <c r="I578" s="190" t="s">
        <v>271</v>
      </c>
      <c r="J578" s="190" t="s">
        <v>271</v>
      </c>
      <c r="K578" s="190" t="s">
        <v>275</v>
      </c>
      <c r="L578" s="190" t="s">
        <v>2235</v>
      </c>
      <c r="M578" s="190" t="s">
        <v>277</v>
      </c>
      <c r="N578" s="190" t="s">
        <v>296</v>
      </c>
      <c r="O578" s="190" t="s">
        <v>77</v>
      </c>
      <c r="P578" s="190" t="s">
        <v>271</v>
      </c>
      <c r="Q578" s="190" t="s">
        <v>271</v>
      </c>
      <c r="R578" s="190" t="s">
        <v>279</v>
      </c>
      <c r="S578" s="191">
        <v>73.7</v>
      </c>
    </row>
    <row r="579" spans="1:19" x14ac:dyDescent="0.25">
      <c r="A579" s="190" t="s">
        <v>2401</v>
      </c>
      <c r="B579" s="190" t="s">
        <v>2220</v>
      </c>
      <c r="C579" s="191">
        <v>13369.19</v>
      </c>
      <c r="D579" s="190" t="s">
        <v>270</v>
      </c>
      <c r="E579" s="190" t="s">
        <v>271</v>
      </c>
      <c r="F579" s="190" t="s">
        <v>272</v>
      </c>
      <c r="G579" s="190" t="s">
        <v>2415</v>
      </c>
      <c r="H579" s="190" t="s">
        <v>274</v>
      </c>
      <c r="I579" s="190" t="s">
        <v>271</v>
      </c>
      <c r="J579" s="190" t="s">
        <v>271</v>
      </c>
      <c r="K579" s="190" t="s">
        <v>275</v>
      </c>
      <c r="L579" s="190" t="s">
        <v>2235</v>
      </c>
      <c r="M579" s="190" t="s">
        <v>277</v>
      </c>
      <c r="N579" s="190" t="s">
        <v>296</v>
      </c>
      <c r="O579" s="190" t="s">
        <v>77</v>
      </c>
      <c r="P579" s="190" t="s">
        <v>271</v>
      </c>
      <c r="Q579" s="190" t="s">
        <v>271</v>
      </c>
      <c r="R579" s="190" t="s">
        <v>279</v>
      </c>
      <c r="S579" s="191">
        <v>28.79</v>
      </c>
    </row>
    <row r="580" spans="1:19" x14ac:dyDescent="0.25">
      <c r="A580" s="190" t="s">
        <v>2401</v>
      </c>
      <c r="B580" s="190" t="s">
        <v>2220</v>
      </c>
      <c r="C580" s="191">
        <v>13369.19</v>
      </c>
      <c r="D580" s="190" t="s">
        <v>270</v>
      </c>
      <c r="E580" s="190" t="s">
        <v>271</v>
      </c>
      <c r="F580" s="190" t="s">
        <v>272</v>
      </c>
      <c r="G580" s="190" t="s">
        <v>2416</v>
      </c>
      <c r="H580" s="190" t="s">
        <v>274</v>
      </c>
      <c r="I580" s="190" t="s">
        <v>271</v>
      </c>
      <c r="J580" s="190" t="s">
        <v>271</v>
      </c>
      <c r="K580" s="190" t="s">
        <v>275</v>
      </c>
      <c r="L580" s="190" t="s">
        <v>2235</v>
      </c>
      <c r="M580" s="190" t="s">
        <v>277</v>
      </c>
      <c r="N580" s="190" t="s">
        <v>296</v>
      </c>
      <c r="O580" s="190" t="s">
        <v>77</v>
      </c>
      <c r="P580" s="190" t="s">
        <v>271</v>
      </c>
      <c r="Q580" s="190" t="s">
        <v>271</v>
      </c>
      <c r="R580" s="190" t="s">
        <v>279</v>
      </c>
      <c r="S580" s="191">
        <v>143.9</v>
      </c>
    </row>
    <row r="581" spans="1:19" x14ac:dyDescent="0.25">
      <c r="A581" s="190" t="s">
        <v>2401</v>
      </c>
      <c r="B581" s="190" t="s">
        <v>2220</v>
      </c>
      <c r="C581" s="191">
        <v>13369.19</v>
      </c>
      <c r="D581" s="190" t="s">
        <v>270</v>
      </c>
      <c r="E581" s="190" t="s">
        <v>271</v>
      </c>
      <c r="F581" s="190" t="s">
        <v>272</v>
      </c>
      <c r="G581" s="190" t="s">
        <v>2417</v>
      </c>
      <c r="H581" s="190" t="s">
        <v>274</v>
      </c>
      <c r="I581" s="190" t="s">
        <v>271</v>
      </c>
      <c r="J581" s="190" t="s">
        <v>271</v>
      </c>
      <c r="K581" s="190" t="s">
        <v>275</v>
      </c>
      <c r="L581" s="190" t="s">
        <v>2235</v>
      </c>
      <c r="M581" s="190" t="s">
        <v>277</v>
      </c>
      <c r="N581" s="190" t="s">
        <v>296</v>
      </c>
      <c r="O581" s="190" t="s">
        <v>77</v>
      </c>
      <c r="P581" s="190" t="s">
        <v>271</v>
      </c>
      <c r="Q581" s="190" t="s">
        <v>271</v>
      </c>
      <c r="R581" s="190" t="s">
        <v>279</v>
      </c>
      <c r="S581" s="191">
        <v>140.41999999999999</v>
      </c>
    </row>
    <row r="582" spans="1:19" x14ac:dyDescent="0.25">
      <c r="A582" s="190" t="s">
        <v>2401</v>
      </c>
      <c r="B582" s="190" t="s">
        <v>2220</v>
      </c>
      <c r="C582" s="191">
        <v>13369.19</v>
      </c>
      <c r="D582" s="190" t="s">
        <v>270</v>
      </c>
      <c r="E582" s="190" t="s">
        <v>271</v>
      </c>
      <c r="F582" s="190" t="s">
        <v>272</v>
      </c>
      <c r="G582" s="190" t="s">
        <v>2418</v>
      </c>
      <c r="H582" s="190" t="s">
        <v>274</v>
      </c>
      <c r="I582" s="190" t="s">
        <v>271</v>
      </c>
      <c r="J582" s="190" t="s">
        <v>271</v>
      </c>
      <c r="K582" s="190" t="s">
        <v>275</v>
      </c>
      <c r="L582" s="190" t="s">
        <v>2235</v>
      </c>
      <c r="M582" s="190" t="s">
        <v>277</v>
      </c>
      <c r="N582" s="190" t="s">
        <v>296</v>
      </c>
      <c r="O582" s="190" t="s">
        <v>77</v>
      </c>
      <c r="P582" s="190" t="s">
        <v>271</v>
      </c>
      <c r="Q582" s="190" t="s">
        <v>271</v>
      </c>
      <c r="R582" s="190" t="s">
        <v>279</v>
      </c>
      <c r="S582" s="191">
        <v>34.54</v>
      </c>
    </row>
    <row r="583" spans="1:19" x14ac:dyDescent="0.25">
      <c r="A583" s="190" t="s">
        <v>2401</v>
      </c>
      <c r="B583" s="190" t="s">
        <v>2220</v>
      </c>
      <c r="C583" s="191">
        <v>13369.19</v>
      </c>
      <c r="D583" s="190" t="s">
        <v>270</v>
      </c>
      <c r="E583" s="190" t="s">
        <v>271</v>
      </c>
      <c r="F583" s="190" t="s">
        <v>272</v>
      </c>
      <c r="G583" s="190" t="s">
        <v>2419</v>
      </c>
      <c r="H583" s="190" t="s">
        <v>274</v>
      </c>
      <c r="I583" s="190" t="s">
        <v>271</v>
      </c>
      <c r="J583" s="190" t="s">
        <v>271</v>
      </c>
      <c r="K583" s="190" t="s">
        <v>275</v>
      </c>
      <c r="L583" s="190" t="s">
        <v>2235</v>
      </c>
      <c r="M583" s="190" t="s">
        <v>277</v>
      </c>
      <c r="N583" s="190" t="s">
        <v>296</v>
      </c>
      <c r="O583" s="190" t="s">
        <v>77</v>
      </c>
      <c r="P583" s="190" t="s">
        <v>271</v>
      </c>
      <c r="Q583" s="190" t="s">
        <v>271</v>
      </c>
      <c r="R583" s="190" t="s">
        <v>279</v>
      </c>
      <c r="S583" s="191">
        <v>23.38</v>
      </c>
    </row>
    <row r="584" spans="1:19" x14ac:dyDescent="0.25">
      <c r="A584" s="190" t="s">
        <v>2401</v>
      </c>
      <c r="B584" s="190" t="s">
        <v>2220</v>
      </c>
      <c r="C584" s="191">
        <v>13369.19</v>
      </c>
      <c r="D584" s="190" t="s">
        <v>270</v>
      </c>
      <c r="E584" s="190" t="s">
        <v>271</v>
      </c>
      <c r="F584" s="190" t="s">
        <v>272</v>
      </c>
      <c r="G584" s="190" t="s">
        <v>2420</v>
      </c>
      <c r="H584" s="190" t="s">
        <v>274</v>
      </c>
      <c r="I584" s="190" t="s">
        <v>271</v>
      </c>
      <c r="J584" s="190" t="s">
        <v>271</v>
      </c>
      <c r="K584" s="190" t="s">
        <v>275</v>
      </c>
      <c r="L584" s="190" t="s">
        <v>2235</v>
      </c>
      <c r="M584" s="190" t="s">
        <v>277</v>
      </c>
      <c r="N584" s="190" t="s">
        <v>296</v>
      </c>
      <c r="O584" s="190" t="s">
        <v>77</v>
      </c>
      <c r="P584" s="190" t="s">
        <v>271</v>
      </c>
      <c r="Q584" s="190" t="s">
        <v>271</v>
      </c>
      <c r="R584" s="190" t="s">
        <v>279</v>
      </c>
      <c r="S584" s="191">
        <v>102.01</v>
      </c>
    </row>
    <row r="585" spans="1:19" x14ac:dyDescent="0.25">
      <c r="A585" s="190" t="s">
        <v>2401</v>
      </c>
      <c r="B585" s="190" t="s">
        <v>2220</v>
      </c>
      <c r="C585" s="191">
        <v>13369.19</v>
      </c>
      <c r="D585" s="190" t="s">
        <v>270</v>
      </c>
      <c r="E585" s="190" t="s">
        <v>271</v>
      </c>
      <c r="F585" s="190" t="s">
        <v>272</v>
      </c>
      <c r="G585" s="190" t="s">
        <v>2421</v>
      </c>
      <c r="H585" s="190" t="s">
        <v>274</v>
      </c>
      <c r="I585" s="190" t="s">
        <v>271</v>
      </c>
      <c r="J585" s="190" t="s">
        <v>271</v>
      </c>
      <c r="K585" s="190" t="s">
        <v>275</v>
      </c>
      <c r="L585" s="190" t="s">
        <v>2235</v>
      </c>
      <c r="M585" s="190" t="s">
        <v>277</v>
      </c>
      <c r="N585" s="190" t="s">
        <v>296</v>
      </c>
      <c r="O585" s="190" t="s">
        <v>77</v>
      </c>
      <c r="P585" s="190" t="s">
        <v>271</v>
      </c>
      <c r="Q585" s="190" t="s">
        <v>271</v>
      </c>
      <c r="R585" s="190" t="s">
        <v>279</v>
      </c>
      <c r="S585" s="191">
        <v>48.01</v>
      </c>
    </row>
    <row r="586" spans="1:19" x14ac:dyDescent="0.25">
      <c r="A586" s="190" t="s">
        <v>2422</v>
      </c>
      <c r="B586" s="190" t="s">
        <v>2423</v>
      </c>
      <c r="C586" s="191">
        <v>5974.25</v>
      </c>
      <c r="D586" s="190" t="s">
        <v>270</v>
      </c>
      <c r="E586" s="190" t="s">
        <v>271</v>
      </c>
      <c r="F586" s="190" t="s">
        <v>272</v>
      </c>
      <c r="G586" s="190" t="s">
        <v>273</v>
      </c>
      <c r="H586" s="190" t="s">
        <v>274</v>
      </c>
      <c r="I586" s="190" t="s">
        <v>271</v>
      </c>
      <c r="J586" s="190" t="s">
        <v>271</v>
      </c>
      <c r="K586" s="190" t="s">
        <v>275</v>
      </c>
      <c r="L586" s="190" t="s">
        <v>276</v>
      </c>
      <c r="M586" s="190" t="s">
        <v>277</v>
      </c>
      <c r="N586" s="190" t="s">
        <v>278</v>
      </c>
      <c r="O586" s="190" t="s">
        <v>59</v>
      </c>
      <c r="P586" s="190" t="s">
        <v>271</v>
      </c>
      <c r="Q586" s="190" t="s">
        <v>271</v>
      </c>
      <c r="R586" s="190" t="s">
        <v>279</v>
      </c>
      <c r="S586" s="191">
        <v>5689.76</v>
      </c>
    </row>
    <row r="587" spans="1:19" x14ac:dyDescent="0.25">
      <c r="A587" s="190" t="s">
        <v>2424</v>
      </c>
      <c r="B587" s="190" t="s">
        <v>2423</v>
      </c>
      <c r="C587" s="191">
        <v>11425.46</v>
      </c>
      <c r="D587" s="190" t="s">
        <v>270</v>
      </c>
      <c r="E587" s="190" t="s">
        <v>271</v>
      </c>
      <c r="F587" s="190" t="s">
        <v>272</v>
      </c>
      <c r="G587" s="190" t="s">
        <v>273</v>
      </c>
      <c r="H587" s="190" t="s">
        <v>274</v>
      </c>
      <c r="I587" s="190" t="s">
        <v>271</v>
      </c>
      <c r="J587" s="190" t="s">
        <v>271</v>
      </c>
      <c r="K587" s="190" t="s">
        <v>275</v>
      </c>
      <c r="L587" s="190" t="s">
        <v>276</v>
      </c>
      <c r="M587" s="190" t="s">
        <v>277</v>
      </c>
      <c r="N587" s="190" t="s">
        <v>278</v>
      </c>
      <c r="O587" s="190" t="s">
        <v>59</v>
      </c>
      <c r="P587" s="190" t="s">
        <v>271</v>
      </c>
      <c r="Q587" s="190" t="s">
        <v>271</v>
      </c>
      <c r="R587" s="190" t="s">
        <v>279</v>
      </c>
      <c r="S587" s="191">
        <v>7583.38</v>
      </c>
    </row>
    <row r="588" spans="1:19" x14ac:dyDescent="0.25">
      <c r="A588" s="190" t="s">
        <v>2425</v>
      </c>
      <c r="B588" s="190" t="s">
        <v>2426</v>
      </c>
      <c r="C588" s="191">
        <v>1006.74</v>
      </c>
      <c r="D588" s="190" t="s">
        <v>270</v>
      </c>
      <c r="E588" s="190" t="s">
        <v>271</v>
      </c>
      <c r="F588" s="190" t="s">
        <v>272</v>
      </c>
      <c r="G588" s="190" t="s">
        <v>273</v>
      </c>
      <c r="H588" s="190" t="s">
        <v>274</v>
      </c>
      <c r="I588" s="190" t="s">
        <v>271</v>
      </c>
      <c r="J588" s="190" t="s">
        <v>271</v>
      </c>
      <c r="K588" s="190" t="s">
        <v>275</v>
      </c>
      <c r="L588" s="190" t="s">
        <v>276</v>
      </c>
      <c r="M588" s="190" t="s">
        <v>277</v>
      </c>
      <c r="N588" s="190" t="s">
        <v>278</v>
      </c>
      <c r="O588" s="190" t="s">
        <v>59</v>
      </c>
      <c r="P588" s="190" t="s">
        <v>271</v>
      </c>
      <c r="Q588" s="190" t="s">
        <v>271</v>
      </c>
      <c r="R588" s="190" t="s">
        <v>279</v>
      </c>
      <c r="S588" s="191">
        <v>958.8</v>
      </c>
    </row>
    <row r="589" spans="1:19" x14ac:dyDescent="0.25">
      <c r="A589" s="190" t="s">
        <v>2427</v>
      </c>
      <c r="B589" s="190" t="s">
        <v>2426</v>
      </c>
      <c r="C589" s="191">
        <v>11319.68</v>
      </c>
      <c r="D589" s="190" t="s">
        <v>270</v>
      </c>
      <c r="E589" s="190" t="s">
        <v>271</v>
      </c>
      <c r="F589" s="190" t="s">
        <v>272</v>
      </c>
      <c r="G589" s="190" t="s">
        <v>273</v>
      </c>
      <c r="H589" s="190" t="s">
        <v>274</v>
      </c>
      <c r="I589" s="190" t="s">
        <v>271</v>
      </c>
      <c r="J589" s="190" t="s">
        <v>271</v>
      </c>
      <c r="K589" s="190" t="s">
        <v>275</v>
      </c>
      <c r="L589" s="190" t="s">
        <v>276</v>
      </c>
      <c r="M589" s="190" t="s">
        <v>277</v>
      </c>
      <c r="N589" s="190" t="s">
        <v>278</v>
      </c>
      <c r="O589" s="190" t="s">
        <v>59</v>
      </c>
      <c r="P589" s="190" t="s">
        <v>271</v>
      </c>
      <c r="Q589" s="190" t="s">
        <v>271</v>
      </c>
      <c r="R589" s="190" t="s">
        <v>279</v>
      </c>
      <c r="S589" s="191">
        <v>9230.01</v>
      </c>
    </row>
    <row r="590" spans="1:19" x14ac:dyDescent="0.25">
      <c r="A590" s="190" t="s">
        <v>2428</v>
      </c>
      <c r="B590" s="190" t="s">
        <v>2429</v>
      </c>
      <c r="C590" s="191">
        <v>1006.74</v>
      </c>
      <c r="D590" s="190" t="s">
        <v>270</v>
      </c>
      <c r="E590" s="190" t="s">
        <v>271</v>
      </c>
      <c r="F590" s="190" t="s">
        <v>272</v>
      </c>
      <c r="G590" s="190" t="s">
        <v>273</v>
      </c>
      <c r="H590" s="190" t="s">
        <v>274</v>
      </c>
      <c r="I590" s="190" t="s">
        <v>271</v>
      </c>
      <c r="J590" s="190" t="s">
        <v>271</v>
      </c>
      <c r="K590" s="190" t="s">
        <v>275</v>
      </c>
      <c r="L590" s="190" t="s">
        <v>276</v>
      </c>
      <c r="M590" s="190" t="s">
        <v>277</v>
      </c>
      <c r="N590" s="190" t="s">
        <v>278</v>
      </c>
      <c r="O590" s="190" t="s">
        <v>59</v>
      </c>
      <c r="P590" s="190" t="s">
        <v>271</v>
      </c>
      <c r="Q590" s="190" t="s">
        <v>271</v>
      </c>
      <c r="R590" s="190" t="s">
        <v>279</v>
      </c>
      <c r="S590" s="191">
        <v>958.8</v>
      </c>
    </row>
    <row r="591" spans="1:19" x14ac:dyDescent="0.25">
      <c r="A591" s="190" t="s">
        <v>2430</v>
      </c>
      <c r="B591" s="190" t="s">
        <v>2429</v>
      </c>
      <c r="C591" s="191">
        <v>12173.87</v>
      </c>
      <c r="D591" s="190" t="s">
        <v>270</v>
      </c>
      <c r="E591" s="190" t="s">
        <v>271</v>
      </c>
      <c r="F591" s="190" t="s">
        <v>272</v>
      </c>
      <c r="G591" s="190" t="s">
        <v>273</v>
      </c>
      <c r="H591" s="190" t="s">
        <v>274</v>
      </c>
      <c r="I591" s="190" t="s">
        <v>271</v>
      </c>
      <c r="J591" s="190" t="s">
        <v>271</v>
      </c>
      <c r="K591" s="190" t="s">
        <v>275</v>
      </c>
      <c r="L591" s="190" t="s">
        <v>276</v>
      </c>
      <c r="M591" s="190" t="s">
        <v>277</v>
      </c>
      <c r="N591" s="190" t="s">
        <v>278</v>
      </c>
      <c r="O591" s="190" t="s">
        <v>59</v>
      </c>
      <c r="P591" s="190" t="s">
        <v>271</v>
      </c>
      <c r="Q591" s="190" t="s">
        <v>271</v>
      </c>
      <c r="R591" s="190" t="s">
        <v>279</v>
      </c>
      <c r="S591" s="191">
        <v>11003.72</v>
      </c>
    </row>
    <row r="592" spans="1:19" x14ac:dyDescent="0.25">
      <c r="A592" s="190" t="s">
        <v>2431</v>
      </c>
      <c r="B592" s="190" t="s">
        <v>2432</v>
      </c>
      <c r="C592" s="191">
        <v>4919.78</v>
      </c>
      <c r="D592" s="190" t="s">
        <v>270</v>
      </c>
      <c r="E592" s="190" t="s">
        <v>271</v>
      </c>
      <c r="F592" s="190" t="s">
        <v>272</v>
      </c>
      <c r="G592" s="190" t="s">
        <v>273</v>
      </c>
      <c r="H592" s="190" t="s">
        <v>274</v>
      </c>
      <c r="I592" s="190" t="s">
        <v>271</v>
      </c>
      <c r="J592" s="190" t="s">
        <v>271</v>
      </c>
      <c r="K592" s="190" t="s">
        <v>275</v>
      </c>
      <c r="L592" s="190" t="s">
        <v>276</v>
      </c>
      <c r="M592" s="190" t="s">
        <v>277</v>
      </c>
      <c r="N592" s="190" t="s">
        <v>278</v>
      </c>
      <c r="O592" s="190" t="s">
        <v>59</v>
      </c>
      <c r="P592" s="190" t="s">
        <v>271</v>
      </c>
      <c r="Q592" s="190" t="s">
        <v>271</v>
      </c>
      <c r="R592" s="190" t="s">
        <v>279</v>
      </c>
      <c r="S592" s="191">
        <v>4685.5</v>
      </c>
    </row>
    <row r="593" spans="1:19" x14ac:dyDescent="0.25">
      <c r="A593" s="190" t="s">
        <v>2433</v>
      </c>
      <c r="B593" s="190" t="s">
        <v>2434</v>
      </c>
      <c r="C593" s="191">
        <v>1006.74</v>
      </c>
      <c r="D593" s="190" t="s">
        <v>270</v>
      </c>
      <c r="E593" s="190" t="s">
        <v>271</v>
      </c>
      <c r="F593" s="190" t="s">
        <v>272</v>
      </c>
      <c r="G593" s="190" t="s">
        <v>273</v>
      </c>
      <c r="H593" s="190" t="s">
        <v>274</v>
      </c>
      <c r="I593" s="190" t="s">
        <v>271</v>
      </c>
      <c r="J593" s="190" t="s">
        <v>271</v>
      </c>
      <c r="K593" s="190" t="s">
        <v>275</v>
      </c>
      <c r="L593" s="190" t="s">
        <v>276</v>
      </c>
      <c r="M593" s="190" t="s">
        <v>277</v>
      </c>
      <c r="N593" s="190" t="s">
        <v>278</v>
      </c>
      <c r="O593" s="190" t="s">
        <v>59</v>
      </c>
      <c r="P593" s="190" t="s">
        <v>271</v>
      </c>
      <c r="Q593" s="190" t="s">
        <v>271</v>
      </c>
      <c r="R593" s="190" t="s">
        <v>279</v>
      </c>
      <c r="S593" s="191">
        <v>958.8</v>
      </c>
    </row>
    <row r="594" spans="1:19" x14ac:dyDescent="0.25">
      <c r="A594" s="190" t="s">
        <v>2435</v>
      </c>
      <c r="B594" s="190" t="s">
        <v>2434</v>
      </c>
      <c r="C594" s="191">
        <v>12151.44</v>
      </c>
      <c r="D594" s="190" t="s">
        <v>270</v>
      </c>
      <c r="E594" s="190" t="s">
        <v>271</v>
      </c>
      <c r="F594" s="190" t="s">
        <v>272</v>
      </c>
      <c r="G594" s="190" t="s">
        <v>273</v>
      </c>
      <c r="H594" s="190" t="s">
        <v>274</v>
      </c>
      <c r="I594" s="190" t="s">
        <v>271</v>
      </c>
      <c r="J594" s="190" t="s">
        <v>271</v>
      </c>
      <c r="K594" s="190" t="s">
        <v>275</v>
      </c>
      <c r="L594" s="190" t="s">
        <v>276</v>
      </c>
      <c r="M594" s="190" t="s">
        <v>277</v>
      </c>
      <c r="N594" s="190" t="s">
        <v>278</v>
      </c>
      <c r="O594" s="190" t="s">
        <v>59</v>
      </c>
      <c r="P594" s="190" t="s">
        <v>271</v>
      </c>
      <c r="Q594" s="190" t="s">
        <v>271</v>
      </c>
      <c r="R594" s="190" t="s">
        <v>279</v>
      </c>
      <c r="S594" s="191">
        <v>10464.74</v>
      </c>
    </row>
    <row r="595" spans="1:19" x14ac:dyDescent="0.25">
      <c r="A595" s="190" t="s">
        <v>2436</v>
      </c>
      <c r="B595" s="190" t="s">
        <v>2437</v>
      </c>
      <c r="C595" s="191">
        <v>6222.99</v>
      </c>
      <c r="D595" s="190" t="s">
        <v>270</v>
      </c>
      <c r="E595" s="190" t="s">
        <v>271</v>
      </c>
      <c r="F595" s="190" t="s">
        <v>272</v>
      </c>
      <c r="G595" s="190" t="s">
        <v>273</v>
      </c>
      <c r="H595" s="190" t="s">
        <v>274</v>
      </c>
      <c r="I595" s="190" t="s">
        <v>271</v>
      </c>
      <c r="J595" s="190" t="s">
        <v>271</v>
      </c>
      <c r="K595" s="190" t="s">
        <v>275</v>
      </c>
      <c r="L595" s="190" t="s">
        <v>276</v>
      </c>
      <c r="M595" s="190" t="s">
        <v>277</v>
      </c>
      <c r="N595" s="190" t="s">
        <v>278</v>
      </c>
      <c r="O595" s="190" t="s">
        <v>59</v>
      </c>
      <c r="P595" s="190" t="s">
        <v>271</v>
      </c>
      <c r="Q595" s="190" t="s">
        <v>271</v>
      </c>
      <c r="R595" s="190" t="s">
        <v>279</v>
      </c>
      <c r="S595" s="191">
        <v>5926.66</v>
      </c>
    </row>
    <row r="596" spans="1:19" x14ac:dyDescent="0.25">
      <c r="A596" s="190" t="s">
        <v>2438</v>
      </c>
      <c r="B596" s="190" t="s">
        <v>2437</v>
      </c>
      <c r="C596" s="191">
        <v>13145.83</v>
      </c>
      <c r="D596" s="190" t="s">
        <v>270</v>
      </c>
      <c r="E596" s="190" t="s">
        <v>271</v>
      </c>
      <c r="F596" s="190" t="s">
        <v>272</v>
      </c>
      <c r="G596" s="190" t="s">
        <v>273</v>
      </c>
      <c r="H596" s="190" t="s">
        <v>274</v>
      </c>
      <c r="I596" s="190" t="s">
        <v>271</v>
      </c>
      <c r="J596" s="190" t="s">
        <v>271</v>
      </c>
      <c r="K596" s="190" t="s">
        <v>275</v>
      </c>
      <c r="L596" s="190" t="s">
        <v>276</v>
      </c>
      <c r="M596" s="190" t="s">
        <v>277</v>
      </c>
      <c r="N596" s="190" t="s">
        <v>278</v>
      </c>
      <c r="O596" s="190" t="s">
        <v>59</v>
      </c>
      <c r="P596" s="190" t="s">
        <v>271</v>
      </c>
      <c r="Q596" s="190" t="s">
        <v>271</v>
      </c>
      <c r="R596" s="190" t="s">
        <v>279</v>
      </c>
      <c r="S596" s="191">
        <v>12519.84</v>
      </c>
    </row>
    <row r="597" spans="1:19" x14ac:dyDescent="0.25">
      <c r="A597" s="190" t="s">
        <v>2439</v>
      </c>
      <c r="B597" s="190" t="s">
        <v>2440</v>
      </c>
      <c r="C597" s="191">
        <v>4710.8500000000004</v>
      </c>
      <c r="D597" s="190" t="s">
        <v>270</v>
      </c>
      <c r="E597" s="190" t="s">
        <v>271</v>
      </c>
      <c r="F597" s="190" t="s">
        <v>272</v>
      </c>
      <c r="G597" s="190" t="s">
        <v>273</v>
      </c>
      <c r="H597" s="190" t="s">
        <v>274</v>
      </c>
      <c r="I597" s="190" t="s">
        <v>271</v>
      </c>
      <c r="J597" s="190" t="s">
        <v>271</v>
      </c>
      <c r="K597" s="190" t="s">
        <v>275</v>
      </c>
      <c r="L597" s="190" t="s">
        <v>276</v>
      </c>
      <c r="M597" s="190" t="s">
        <v>277</v>
      </c>
      <c r="N597" s="190" t="s">
        <v>278</v>
      </c>
      <c r="O597" s="190" t="s">
        <v>59</v>
      </c>
      <c r="P597" s="190" t="s">
        <v>271</v>
      </c>
      <c r="Q597" s="190" t="s">
        <v>271</v>
      </c>
      <c r="R597" s="190" t="s">
        <v>279</v>
      </c>
      <c r="S597" s="191">
        <v>4486.5200000000004</v>
      </c>
    </row>
    <row r="598" spans="1:19" x14ac:dyDescent="0.25">
      <c r="A598" s="190" t="s">
        <v>2441</v>
      </c>
      <c r="B598" s="190" t="s">
        <v>2440</v>
      </c>
      <c r="C598" s="191">
        <v>10370.709999999999</v>
      </c>
      <c r="D598" s="190" t="s">
        <v>270</v>
      </c>
      <c r="E598" s="190" t="s">
        <v>271</v>
      </c>
      <c r="F598" s="190" t="s">
        <v>272</v>
      </c>
      <c r="G598" s="190" t="s">
        <v>273</v>
      </c>
      <c r="H598" s="190" t="s">
        <v>274</v>
      </c>
      <c r="I598" s="190" t="s">
        <v>271</v>
      </c>
      <c r="J598" s="190" t="s">
        <v>271</v>
      </c>
      <c r="K598" s="190" t="s">
        <v>275</v>
      </c>
      <c r="L598" s="190" t="s">
        <v>276</v>
      </c>
      <c r="M598" s="190" t="s">
        <v>277</v>
      </c>
      <c r="N598" s="190" t="s">
        <v>278</v>
      </c>
      <c r="O598" s="190" t="s">
        <v>59</v>
      </c>
      <c r="P598" s="190" t="s">
        <v>271</v>
      </c>
      <c r="Q598" s="190" t="s">
        <v>271</v>
      </c>
      <c r="R598" s="190" t="s">
        <v>279</v>
      </c>
      <c r="S598" s="191">
        <v>9876.8700000000008</v>
      </c>
    </row>
    <row r="599" spans="1:19" x14ac:dyDescent="0.25">
      <c r="A599" s="190" t="s">
        <v>2442</v>
      </c>
      <c r="B599" s="190" t="s">
        <v>2443</v>
      </c>
      <c r="C599" s="191">
        <v>4919.78</v>
      </c>
      <c r="D599" s="190" t="s">
        <v>270</v>
      </c>
      <c r="E599" s="190" t="s">
        <v>271</v>
      </c>
      <c r="F599" s="190" t="s">
        <v>272</v>
      </c>
      <c r="G599" s="190" t="s">
        <v>273</v>
      </c>
      <c r="H599" s="190" t="s">
        <v>274</v>
      </c>
      <c r="I599" s="190" t="s">
        <v>271</v>
      </c>
      <c r="J599" s="190" t="s">
        <v>271</v>
      </c>
      <c r="K599" s="190" t="s">
        <v>275</v>
      </c>
      <c r="L599" s="190" t="s">
        <v>276</v>
      </c>
      <c r="M599" s="190" t="s">
        <v>277</v>
      </c>
      <c r="N599" s="190" t="s">
        <v>278</v>
      </c>
      <c r="O599" s="190" t="s">
        <v>59</v>
      </c>
      <c r="P599" s="190" t="s">
        <v>271</v>
      </c>
      <c r="Q599" s="190" t="s">
        <v>271</v>
      </c>
      <c r="R599" s="190" t="s">
        <v>279</v>
      </c>
      <c r="S599" s="191">
        <v>4685.5</v>
      </c>
    </row>
    <row r="600" spans="1:19" x14ac:dyDescent="0.25">
      <c r="A600" s="190" t="s">
        <v>2444</v>
      </c>
      <c r="B600" s="190" t="s">
        <v>2443</v>
      </c>
      <c r="C600" s="191">
        <v>12037.66</v>
      </c>
      <c r="D600" s="190" t="s">
        <v>270</v>
      </c>
      <c r="E600" s="190" t="s">
        <v>271</v>
      </c>
      <c r="F600" s="190" t="s">
        <v>272</v>
      </c>
      <c r="G600" s="190" t="s">
        <v>273</v>
      </c>
      <c r="H600" s="190" t="s">
        <v>274</v>
      </c>
      <c r="I600" s="190" t="s">
        <v>271</v>
      </c>
      <c r="J600" s="190" t="s">
        <v>271</v>
      </c>
      <c r="K600" s="190" t="s">
        <v>275</v>
      </c>
      <c r="L600" s="190" t="s">
        <v>276</v>
      </c>
      <c r="M600" s="190" t="s">
        <v>277</v>
      </c>
      <c r="N600" s="190" t="s">
        <v>278</v>
      </c>
      <c r="O600" s="190" t="s">
        <v>59</v>
      </c>
      <c r="P600" s="190" t="s">
        <v>271</v>
      </c>
      <c r="Q600" s="190" t="s">
        <v>271</v>
      </c>
      <c r="R600" s="190" t="s">
        <v>279</v>
      </c>
      <c r="S600" s="191">
        <v>10776.6</v>
      </c>
    </row>
    <row r="601" spans="1:19" x14ac:dyDescent="0.25">
      <c r="A601" s="190" t="s">
        <v>2445</v>
      </c>
      <c r="B601" s="190" t="s">
        <v>2446</v>
      </c>
      <c r="C601" s="191">
        <v>4919.78</v>
      </c>
      <c r="D601" s="190" t="s">
        <v>270</v>
      </c>
      <c r="E601" s="190" t="s">
        <v>271</v>
      </c>
      <c r="F601" s="190" t="s">
        <v>272</v>
      </c>
      <c r="G601" s="190" t="s">
        <v>273</v>
      </c>
      <c r="H601" s="190" t="s">
        <v>274</v>
      </c>
      <c r="I601" s="190" t="s">
        <v>271</v>
      </c>
      <c r="J601" s="190" t="s">
        <v>271</v>
      </c>
      <c r="K601" s="190" t="s">
        <v>275</v>
      </c>
      <c r="L601" s="190" t="s">
        <v>276</v>
      </c>
      <c r="M601" s="190" t="s">
        <v>277</v>
      </c>
      <c r="N601" s="190" t="s">
        <v>278</v>
      </c>
      <c r="O601" s="190" t="s">
        <v>59</v>
      </c>
      <c r="P601" s="190" t="s">
        <v>271</v>
      </c>
      <c r="Q601" s="190" t="s">
        <v>271</v>
      </c>
      <c r="R601" s="190" t="s">
        <v>279</v>
      </c>
      <c r="S601" s="191">
        <v>4685.5</v>
      </c>
    </row>
    <row r="602" spans="1:19" x14ac:dyDescent="0.25">
      <c r="A602" s="190" t="s">
        <v>2447</v>
      </c>
      <c r="B602" s="190" t="s">
        <v>2446</v>
      </c>
      <c r="C602" s="191">
        <v>14660.66</v>
      </c>
      <c r="D602" s="190" t="s">
        <v>270</v>
      </c>
      <c r="E602" s="190" t="s">
        <v>271</v>
      </c>
      <c r="F602" s="190" t="s">
        <v>272</v>
      </c>
      <c r="G602" s="190" t="s">
        <v>273</v>
      </c>
      <c r="H602" s="190" t="s">
        <v>274</v>
      </c>
      <c r="I602" s="190" t="s">
        <v>271</v>
      </c>
      <c r="J602" s="190" t="s">
        <v>271</v>
      </c>
      <c r="K602" s="190" t="s">
        <v>275</v>
      </c>
      <c r="L602" s="190" t="s">
        <v>276</v>
      </c>
      <c r="M602" s="190" t="s">
        <v>277</v>
      </c>
      <c r="N602" s="190" t="s">
        <v>278</v>
      </c>
      <c r="O602" s="190" t="s">
        <v>59</v>
      </c>
      <c r="P602" s="190" t="s">
        <v>271</v>
      </c>
      <c r="Q602" s="190" t="s">
        <v>271</v>
      </c>
      <c r="R602" s="190" t="s">
        <v>279</v>
      </c>
      <c r="S602" s="191">
        <v>12242.94</v>
      </c>
    </row>
    <row r="603" spans="1:19" x14ac:dyDescent="0.25">
      <c r="A603" s="190" t="s">
        <v>2448</v>
      </c>
      <c r="B603" s="190" t="s">
        <v>2446</v>
      </c>
      <c r="C603" s="191">
        <v>447.69</v>
      </c>
      <c r="D603" s="190" t="s">
        <v>270</v>
      </c>
      <c r="E603" s="190" t="s">
        <v>271</v>
      </c>
      <c r="F603" s="190" t="s">
        <v>272</v>
      </c>
      <c r="G603" s="190" t="s">
        <v>2449</v>
      </c>
      <c r="H603" s="190" t="s">
        <v>274</v>
      </c>
      <c r="I603" s="190" t="s">
        <v>271</v>
      </c>
      <c r="J603" s="190" t="s">
        <v>271</v>
      </c>
      <c r="K603" s="190" t="s">
        <v>275</v>
      </c>
      <c r="L603" s="190" t="s">
        <v>276</v>
      </c>
      <c r="M603" s="190" t="s">
        <v>277</v>
      </c>
      <c r="N603" s="190" t="s">
        <v>278</v>
      </c>
      <c r="O603" s="190" t="s">
        <v>59</v>
      </c>
      <c r="P603" s="190" t="s">
        <v>271</v>
      </c>
      <c r="Q603" s="190" t="s">
        <v>271</v>
      </c>
      <c r="R603" s="190" t="s">
        <v>279</v>
      </c>
      <c r="S603" s="191">
        <v>426.37</v>
      </c>
    </row>
    <row r="604" spans="1:19" x14ac:dyDescent="0.25">
      <c r="A604" s="190" t="s">
        <v>2450</v>
      </c>
      <c r="B604" s="190" t="s">
        <v>2451</v>
      </c>
      <c r="C604" s="191">
        <v>1006.74</v>
      </c>
      <c r="D604" s="190" t="s">
        <v>270</v>
      </c>
      <c r="E604" s="190" t="s">
        <v>271</v>
      </c>
      <c r="F604" s="190" t="s">
        <v>272</v>
      </c>
      <c r="G604" s="190" t="s">
        <v>273</v>
      </c>
      <c r="H604" s="190" t="s">
        <v>274</v>
      </c>
      <c r="I604" s="190" t="s">
        <v>271</v>
      </c>
      <c r="J604" s="190" t="s">
        <v>271</v>
      </c>
      <c r="K604" s="190" t="s">
        <v>275</v>
      </c>
      <c r="L604" s="190" t="s">
        <v>276</v>
      </c>
      <c r="M604" s="190" t="s">
        <v>277</v>
      </c>
      <c r="N604" s="190" t="s">
        <v>278</v>
      </c>
      <c r="O604" s="190" t="s">
        <v>59</v>
      </c>
      <c r="P604" s="190" t="s">
        <v>271</v>
      </c>
      <c r="Q604" s="190" t="s">
        <v>271</v>
      </c>
      <c r="R604" s="190" t="s">
        <v>279</v>
      </c>
      <c r="S604" s="191">
        <v>958.8</v>
      </c>
    </row>
    <row r="605" spans="1:19" x14ac:dyDescent="0.25">
      <c r="A605" s="190" t="s">
        <v>2452</v>
      </c>
      <c r="B605" s="190" t="s">
        <v>2451</v>
      </c>
      <c r="C605" s="191">
        <v>13827.07</v>
      </c>
      <c r="D605" s="190" t="s">
        <v>270</v>
      </c>
      <c r="E605" s="190" t="s">
        <v>271</v>
      </c>
      <c r="F605" s="190" t="s">
        <v>272</v>
      </c>
      <c r="G605" s="190" t="s">
        <v>273</v>
      </c>
      <c r="H605" s="190" t="s">
        <v>274</v>
      </c>
      <c r="I605" s="190" t="s">
        <v>271</v>
      </c>
      <c r="J605" s="190" t="s">
        <v>271</v>
      </c>
      <c r="K605" s="190" t="s">
        <v>275</v>
      </c>
      <c r="L605" s="190" t="s">
        <v>276</v>
      </c>
      <c r="M605" s="190" t="s">
        <v>277</v>
      </c>
      <c r="N605" s="190" t="s">
        <v>278</v>
      </c>
      <c r="O605" s="190" t="s">
        <v>59</v>
      </c>
      <c r="P605" s="190" t="s">
        <v>271</v>
      </c>
      <c r="Q605" s="190" t="s">
        <v>271</v>
      </c>
      <c r="R605" s="190" t="s">
        <v>279</v>
      </c>
      <c r="S605" s="191">
        <v>12512.06</v>
      </c>
    </row>
    <row r="606" spans="1:19" x14ac:dyDescent="0.25">
      <c r="A606" s="190" t="s">
        <v>2453</v>
      </c>
      <c r="B606" s="190" t="s">
        <v>2454</v>
      </c>
      <c r="C606" s="191">
        <v>1006.74</v>
      </c>
      <c r="D606" s="190" t="s">
        <v>270</v>
      </c>
      <c r="E606" s="190" t="s">
        <v>271</v>
      </c>
      <c r="F606" s="190" t="s">
        <v>272</v>
      </c>
      <c r="G606" s="190" t="s">
        <v>273</v>
      </c>
      <c r="H606" s="190" t="s">
        <v>274</v>
      </c>
      <c r="I606" s="190" t="s">
        <v>271</v>
      </c>
      <c r="J606" s="190" t="s">
        <v>271</v>
      </c>
      <c r="K606" s="190" t="s">
        <v>275</v>
      </c>
      <c r="L606" s="190" t="s">
        <v>276</v>
      </c>
      <c r="M606" s="190" t="s">
        <v>277</v>
      </c>
      <c r="N606" s="190" t="s">
        <v>278</v>
      </c>
      <c r="O606" s="190" t="s">
        <v>59</v>
      </c>
      <c r="P606" s="190" t="s">
        <v>271</v>
      </c>
      <c r="Q606" s="190" t="s">
        <v>271</v>
      </c>
      <c r="R606" s="190" t="s">
        <v>279</v>
      </c>
      <c r="S606" s="191">
        <v>958.8</v>
      </c>
    </row>
    <row r="607" spans="1:19" x14ac:dyDescent="0.25">
      <c r="A607" s="190" t="s">
        <v>2455</v>
      </c>
      <c r="B607" s="190" t="s">
        <v>2454</v>
      </c>
      <c r="C607" s="191">
        <v>15016.76</v>
      </c>
      <c r="D607" s="190" t="s">
        <v>270</v>
      </c>
      <c r="E607" s="190" t="s">
        <v>271</v>
      </c>
      <c r="F607" s="190" t="s">
        <v>272</v>
      </c>
      <c r="G607" s="190" t="s">
        <v>273</v>
      </c>
      <c r="H607" s="190" t="s">
        <v>274</v>
      </c>
      <c r="I607" s="190" t="s">
        <v>271</v>
      </c>
      <c r="J607" s="190" t="s">
        <v>271</v>
      </c>
      <c r="K607" s="190" t="s">
        <v>275</v>
      </c>
      <c r="L607" s="190" t="s">
        <v>276</v>
      </c>
      <c r="M607" s="190" t="s">
        <v>277</v>
      </c>
      <c r="N607" s="190" t="s">
        <v>278</v>
      </c>
      <c r="O607" s="190" t="s">
        <v>59</v>
      </c>
      <c r="P607" s="190" t="s">
        <v>271</v>
      </c>
      <c r="Q607" s="190" t="s">
        <v>271</v>
      </c>
      <c r="R607" s="190" t="s">
        <v>279</v>
      </c>
      <c r="S607" s="191">
        <v>10543.41</v>
      </c>
    </row>
    <row r="608" spans="1:19" x14ac:dyDescent="0.25">
      <c r="A608" s="190" t="s">
        <v>2456</v>
      </c>
      <c r="B608" s="190" t="s">
        <v>2457</v>
      </c>
      <c r="C608" s="191">
        <v>1006.74</v>
      </c>
      <c r="D608" s="190" t="s">
        <v>270</v>
      </c>
      <c r="E608" s="190" t="s">
        <v>271</v>
      </c>
      <c r="F608" s="190" t="s">
        <v>272</v>
      </c>
      <c r="G608" s="190" t="s">
        <v>273</v>
      </c>
      <c r="H608" s="190" t="s">
        <v>274</v>
      </c>
      <c r="I608" s="190" t="s">
        <v>271</v>
      </c>
      <c r="J608" s="190" t="s">
        <v>271</v>
      </c>
      <c r="K608" s="190" t="s">
        <v>275</v>
      </c>
      <c r="L608" s="190" t="s">
        <v>276</v>
      </c>
      <c r="M608" s="190" t="s">
        <v>277</v>
      </c>
      <c r="N608" s="190" t="s">
        <v>278</v>
      </c>
      <c r="O608" s="190" t="s">
        <v>59</v>
      </c>
      <c r="P608" s="190" t="s">
        <v>271</v>
      </c>
      <c r="Q608" s="190" t="s">
        <v>271</v>
      </c>
      <c r="R608" s="190" t="s">
        <v>279</v>
      </c>
      <c r="S608" s="191">
        <v>958.8</v>
      </c>
    </row>
    <row r="609" spans="1:19" x14ac:dyDescent="0.25">
      <c r="A609" s="190" t="s">
        <v>2458</v>
      </c>
      <c r="B609" s="190" t="s">
        <v>2457</v>
      </c>
      <c r="C609" s="191">
        <v>15752.16</v>
      </c>
      <c r="D609" s="190" t="s">
        <v>270</v>
      </c>
      <c r="E609" s="190" t="s">
        <v>271</v>
      </c>
      <c r="F609" s="190" t="s">
        <v>272</v>
      </c>
      <c r="G609" s="190" t="s">
        <v>273</v>
      </c>
      <c r="H609" s="190" t="s">
        <v>274</v>
      </c>
      <c r="I609" s="190" t="s">
        <v>271</v>
      </c>
      <c r="J609" s="190" t="s">
        <v>271</v>
      </c>
      <c r="K609" s="190" t="s">
        <v>275</v>
      </c>
      <c r="L609" s="190" t="s">
        <v>276</v>
      </c>
      <c r="M609" s="190" t="s">
        <v>277</v>
      </c>
      <c r="N609" s="190" t="s">
        <v>278</v>
      </c>
      <c r="O609" s="190" t="s">
        <v>59</v>
      </c>
      <c r="P609" s="190" t="s">
        <v>271</v>
      </c>
      <c r="Q609" s="190" t="s">
        <v>271</v>
      </c>
      <c r="R609" s="190" t="s">
        <v>279</v>
      </c>
      <c r="S609" s="191">
        <v>13048.9</v>
      </c>
    </row>
    <row r="610" spans="1:19" x14ac:dyDescent="0.25">
      <c r="A610" s="190" t="s">
        <v>2459</v>
      </c>
      <c r="B610" s="190" t="s">
        <v>2460</v>
      </c>
      <c r="C610" s="191">
        <v>5140.96</v>
      </c>
      <c r="D610" s="190" t="s">
        <v>270</v>
      </c>
      <c r="E610" s="190" t="s">
        <v>271</v>
      </c>
      <c r="F610" s="190" t="s">
        <v>272</v>
      </c>
      <c r="G610" s="190" t="s">
        <v>273</v>
      </c>
      <c r="H610" s="190" t="s">
        <v>274</v>
      </c>
      <c r="I610" s="190" t="s">
        <v>271</v>
      </c>
      <c r="J610" s="190" t="s">
        <v>271</v>
      </c>
      <c r="K610" s="190" t="s">
        <v>275</v>
      </c>
      <c r="L610" s="190" t="s">
        <v>276</v>
      </c>
      <c r="M610" s="190" t="s">
        <v>277</v>
      </c>
      <c r="N610" s="190" t="s">
        <v>278</v>
      </c>
      <c r="O610" s="190" t="s">
        <v>59</v>
      </c>
      <c r="P610" s="190" t="s">
        <v>271</v>
      </c>
      <c r="Q610" s="190" t="s">
        <v>271</v>
      </c>
      <c r="R610" s="190" t="s">
        <v>279</v>
      </c>
      <c r="S610" s="191">
        <v>4896.1499999999996</v>
      </c>
    </row>
    <row r="611" spans="1:19" x14ac:dyDescent="0.25">
      <c r="A611" s="190" t="s">
        <v>2461</v>
      </c>
      <c r="B611" s="190" t="s">
        <v>2460</v>
      </c>
      <c r="C611" s="191">
        <v>24022.14</v>
      </c>
      <c r="D611" s="190" t="s">
        <v>270</v>
      </c>
      <c r="E611" s="190" t="s">
        <v>271</v>
      </c>
      <c r="F611" s="190" t="s">
        <v>272</v>
      </c>
      <c r="G611" s="190" t="s">
        <v>273</v>
      </c>
      <c r="H611" s="190" t="s">
        <v>274</v>
      </c>
      <c r="I611" s="190" t="s">
        <v>271</v>
      </c>
      <c r="J611" s="190" t="s">
        <v>271</v>
      </c>
      <c r="K611" s="190" t="s">
        <v>275</v>
      </c>
      <c r="L611" s="190" t="s">
        <v>276</v>
      </c>
      <c r="M611" s="190" t="s">
        <v>277</v>
      </c>
      <c r="N611" s="190" t="s">
        <v>278</v>
      </c>
      <c r="O611" s="190" t="s">
        <v>59</v>
      </c>
      <c r="P611" s="190" t="s">
        <v>271</v>
      </c>
      <c r="Q611" s="190" t="s">
        <v>271</v>
      </c>
      <c r="R611" s="190" t="s">
        <v>279</v>
      </c>
      <c r="S611" s="191">
        <v>15131.74</v>
      </c>
    </row>
    <row r="612" spans="1:19" x14ac:dyDescent="0.25">
      <c r="A612" s="190" t="s">
        <v>2462</v>
      </c>
      <c r="B612" s="190" t="s">
        <v>2463</v>
      </c>
      <c r="C612" s="191">
        <v>4465.7</v>
      </c>
      <c r="D612" s="190" t="s">
        <v>270</v>
      </c>
      <c r="E612" s="190" t="s">
        <v>271</v>
      </c>
      <c r="F612" s="190" t="s">
        <v>272</v>
      </c>
      <c r="G612" s="190" t="s">
        <v>273</v>
      </c>
      <c r="H612" s="190" t="s">
        <v>274</v>
      </c>
      <c r="I612" s="190" t="s">
        <v>271</v>
      </c>
      <c r="J612" s="190" t="s">
        <v>271</v>
      </c>
      <c r="K612" s="190" t="s">
        <v>275</v>
      </c>
      <c r="L612" s="190" t="s">
        <v>276</v>
      </c>
      <c r="M612" s="190" t="s">
        <v>277</v>
      </c>
      <c r="N612" s="190" t="s">
        <v>278</v>
      </c>
      <c r="O612" s="190" t="s">
        <v>59</v>
      </c>
      <c r="P612" s="190" t="s">
        <v>271</v>
      </c>
      <c r="Q612" s="190" t="s">
        <v>271</v>
      </c>
      <c r="R612" s="190" t="s">
        <v>279</v>
      </c>
      <c r="S612" s="191">
        <v>4253.05</v>
      </c>
    </row>
    <row r="613" spans="1:19" x14ac:dyDescent="0.25">
      <c r="A613" s="190" t="s">
        <v>2464</v>
      </c>
      <c r="B613" s="190" t="s">
        <v>2463</v>
      </c>
      <c r="C613" s="191">
        <v>15620.87</v>
      </c>
      <c r="D613" s="190" t="s">
        <v>270</v>
      </c>
      <c r="E613" s="190" t="s">
        <v>271</v>
      </c>
      <c r="F613" s="190" t="s">
        <v>272</v>
      </c>
      <c r="G613" s="190" t="s">
        <v>273</v>
      </c>
      <c r="H613" s="190" t="s">
        <v>274</v>
      </c>
      <c r="I613" s="190" t="s">
        <v>271</v>
      </c>
      <c r="J613" s="190" t="s">
        <v>271</v>
      </c>
      <c r="K613" s="190" t="s">
        <v>275</v>
      </c>
      <c r="L613" s="190" t="s">
        <v>276</v>
      </c>
      <c r="M613" s="190" t="s">
        <v>277</v>
      </c>
      <c r="N613" s="190" t="s">
        <v>278</v>
      </c>
      <c r="O613" s="190" t="s">
        <v>59</v>
      </c>
      <c r="P613" s="190" t="s">
        <v>271</v>
      </c>
      <c r="Q613" s="190" t="s">
        <v>271</v>
      </c>
      <c r="R613" s="190" t="s">
        <v>279</v>
      </c>
      <c r="S613" s="191">
        <v>13190.65</v>
      </c>
    </row>
    <row r="614" spans="1:19" x14ac:dyDescent="0.25">
      <c r="A614" s="190" t="s">
        <v>2465</v>
      </c>
      <c r="B614" s="190" t="s">
        <v>2466</v>
      </c>
      <c r="C614" s="191">
        <v>4919.78</v>
      </c>
      <c r="D614" s="190" t="s">
        <v>270</v>
      </c>
      <c r="E614" s="190" t="s">
        <v>271</v>
      </c>
      <c r="F614" s="190" t="s">
        <v>272</v>
      </c>
      <c r="G614" s="190" t="s">
        <v>273</v>
      </c>
      <c r="H614" s="190" t="s">
        <v>274</v>
      </c>
      <c r="I614" s="190" t="s">
        <v>271</v>
      </c>
      <c r="J614" s="190" t="s">
        <v>271</v>
      </c>
      <c r="K614" s="190" t="s">
        <v>275</v>
      </c>
      <c r="L614" s="190" t="s">
        <v>276</v>
      </c>
      <c r="M614" s="190" t="s">
        <v>277</v>
      </c>
      <c r="N614" s="190" t="s">
        <v>278</v>
      </c>
      <c r="O614" s="190" t="s">
        <v>59</v>
      </c>
      <c r="P614" s="190" t="s">
        <v>271</v>
      </c>
      <c r="Q614" s="190" t="s">
        <v>271</v>
      </c>
      <c r="R614" s="190" t="s">
        <v>279</v>
      </c>
      <c r="S614" s="191">
        <v>4685.5</v>
      </c>
    </row>
    <row r="615" spans="1:19" x14ac:dyDescent="0.25">
      <c r="A615" s="190" t="s">
        <v>2467</v>
      </c>
      <c r="B615" s="190" t="s">
        <v>2466</v>
      </c>
      <c r="C615" s="191">
        <v>14316.58</v>
      </c>
      <c r="D615" s="190" t="s">
        <v>270</v>
      </c>
      <c r="E615" s="190" t="s">
        <v>271</v>
      </c>
      <c r="F615" s="190" t="s">
        <v>272</v>
      </c>
      <c r="G615" s="190" t="s">
        <v>273</v>
      </c>
      <c r="H615" s="190" t="s">
        <v>274</v>
      </c>
      <c r="I615" s="190" t="s">
        <v>271</v>
      </c>
      <c r="J615" s="190" t="s">
        <v>271</v>
      </c>
      <c r="K615" s="190" t="s">
        <v>275</v>
      </c>
      <c r="L615" s="190" t="s">
        <v>276</v>
      </c>
      <c r="M615" s="190" t="s">
        <v>277</v>
      </c>
      <c r="N615" s="190" t="s">
        <v>278</v>
      </c>
      <c r="O615" s="190" t="s">
        <v>59</v>
      </c>
      <c r="P615" s="190" t="s">
        <v>271</v>
      </c>
      <c r="Q615" s="190" t="s">
        <v>271</v>
      </c>
      <c r="R615" s="190" t="s">
        <v>279</v>
      </c>
      <c r="S615" s="191">
        <v>13634.84</v>
      </c>
    </row>
    <row r="616" spans="1:19" x14ac:dyDescent="0.25">
      <c r="A616" s="190" t="s">
        <v>2468</v>
      </c>
      <c r="B616" s="190" t="s">
        <v>2432</v>
      </c>
      <c r="C616" s="191">
        <v>14674.73</v>
      </c>
      <c r="D616" s="190" t="s">
        <v>270</v>
      </c>
      <c r="E616" s="190" t="s">
        <v>271</v>
      </c>
      <c r="F616" s="190" t="s">
        <v>272</v>
      </c>
      <c r="G616" s="190" t="s">
        <v>273</v>
      </c>
      <c r="H616" s="190" t="s">
        <v>274</v>
      </c>
      <c r="I616" s="190" t="s">
        <v>271</v>
      </c>
      <c r="J616" s="190" t="s">
        <v>271</v>
      </c>
      <c r="K616" s="190" t="s">
        <v>275</v>
      </c>
      <c r="L616" s="190" t="s">
        <v>276</v>
      </c>
      <c r="M616" s="190" t="s">
        <v>277</v>
      </c>
      <c r="N616" s="190" t="s">
        <v>278</v>
      </c>
      <c r="O616" s="190" t="s">
        <v>59</v>
      </c>
      <c r="P616" s="190" t="s">
        <v>271</v>
      </c>
      <c r="Q616" s="190" t="s">
        <v>271</v>
      </c>
      <c r="R616" s="190" t="s">
        <v>279</v>
      </c>
      <c r="S616" s="191">
        <v>11418.71</v>
      </c>
    </row>
    <row r="617" spans="1:19" x14ac:dyDescent="0.25">
      <c r="A617" s="190" t="s">
        <v>2469</v>
      </c>
      <c r="B617" s="190" t="s">
        <v>2470</v>
      </c>
      <c r="C617" s="191">
        <v>1006.74</v>
      </c>
      <c r="D617" s="190" t="s">
        <v>270</v>
      </c>
      <c r="E617" s="190" t="s">
        <v>271</v>
      </c>
      <c r="F617" s="190" t="s">
        <v>272</v>
      </c>
      <c r="G617" s="190" t="s">
        <v>273</v>
      </c>
      <c r="H617" s="190" t="s">
        <v>274</v>
      </c>
      <c r="I617" s="190" t="s">
        <v>271</v>
      </c>
      <c r="J617" s="190" t="s">
        <v>271</v>
      </c>
      <c r="K617" s="190" t="s">
        <v>275</v>
      </c>
      <c r="L617" s="190" t="s">
        <v>276</v>
      </c>
      <c r="M617" s="190" t="s">
        <v>277</v>
      </c>
      <c r="N617" s="190" t="s">
        <v>278</v>
      </c>
      <c r="O617" s="190" t="s">
        <v>59</v>
      </c>
      <c r="P617" s="190" t="s">
        <v>271</v>
      </c>
      <c r="Q617" s="190" t="s">
        <v>271</v>
      </c>
      <c r="R617" s="190" t="s">
        <v>279</v>
      </c>
      <c r="S617" s="191">
        <v>958.8</v>
      </c>
    </row>
    <row r="618" spans="1:19" x14ac:dyDescent="0.25">
      <c r="A618" s="190" t="s">
        <v>2471</v>
      </c>
      <c r="B618" s="190" t="s">
        <v>2470</v>
      </c>
      <c r="C618" s="191">
        <v>14674.71</v>
      </c>
      <c r="D618" s="190" t="s">
        <v>270</v>
      </c>
      <c r="E618" s="190" t="s">
        <v>271</v>
      </c>
      <c r="F618" s="190" t="s">
        <v>272</v>
      </c>
      <c r="G618" s="190" t="s">
        <v>273</v>
      </c>
      <c r="H618" s="190" t="s">
        <v>274</v>
      </c>
      <c r="I618" s="190" t="s">
        <v>271</v>
      </c>
      <c r="J618" s="190" t="s">
        <v>271</v>
      </c>
      <c r="K618" s="190" t="s">
        <v>275</v>
      </c>
      <c r="L618" s="190" t="s">
        <v>276</v>
      </c>
      <c r="M618" s="190" t="s">
        <v>277</v>
      </c>
      <c r="N618" s="190" t="s">
        <v>278</v>
      </c>
      <c r="O618" s="190" t="s">
        <v>59</v>
      </c>
      <c r="P618" s="190" t="s">
        <v>271</v>
      </c>
      <c r="Q618" s="190" t="s">
        <v>271</v>
      </c>
      <c r="R618" s="190" t="s">
        <v>279</v>
      </c>
      <c r="S618" s="191">
        <v>11303.99</v>
      </c>
    </row>
    <row r="619" spans="1:19" x14ac:dyDescent="0.25">
      <c r="A619" s="190" t="s">
        <v>2472</v>
      </c>
      <c r="B619" s="190" t="s">
        <v>2473</v>
      </c>
      <c r="C619" s="191">
        <v>1006.74</v>
      </c>
      <c r="D619" s="190" t="s">
        <v>270</v>
      </c>
      <c r="E619" s="190" t="s">
        <v>271</v>
      </c>
      <c r="F619" s="190" t="s">
        <v>272</v>
      </c>
      <c r="G619" s="190" t="s">
        <v>273</v>
      </c>
      <c r="H619" s="190" t="s">
        <v>274</v>
      </c>
      <c r="I619" s="190" t="s">
        <v>271</v>
      </c>
      <c r="J619" s="190" t="s">
        <v>271</v>
      </c>
      <c r="K619" s="190" t="s">
        <v>275</v>
      </c>
      <c r="L619" s="190" t="s">
        <v>276</v>
      </c>
      <c r="M619" s="190" t="s">
        <v>277</v>
      </c>
      <c r="N619" s="190" t="s">
        <v>278</v>
      </c>
      <c r="O619" s="190" t="s">
        <v>59</v>
      </c>
      <c r="P619" s="190" t="s">
        <v>271</v>
      </c>
      <c r="Q619" s="190" t="s">
        <v>271</v>
      </c>
      <c r="R619" s="190" t="s">
        <v>279</v>
      </c>
      <c r="S619" s="191">
        <v>958.8</v>
      </c>
    </row>
    <row r="620" spans="1:19" x14ac:dyDescent="0.25">
      <c r="A620" s="190" t="s">
        <v>2474</v>
      </c>
      <c r="B620" s="190" t="s">
        <v>2473</v>
      </c>
      <c r="C620" s="191">
        <v>13713.91</v>
      </c>
      <c r="D620" s="190" t="s">
        <v>270</v>
      </c>
      <c r="E620" s="190" t="s">
        <v>271</v>
      </c>
      <c r="F620" s="190" t="s">
        <v>272</v>
      </c>
      <c r="G620" s="190" t="s">
        <v>273</v>
      </c>
      <c r="H620" s="190" t="s">
        <v>274</v>
      </c>
      <c r="I620" s="190" t="s">
        <v>271</v>
      </c>
      <c r="J620" s="190" t="s">
        <v>271</v>
      </c>
      <c r="K620" s="190" t="s">
        <v>275</v>
      </c>
      <c r="L620" s="190" t="s">
        <v>276</v>
      </c>
      <c r="M620" s="190" t="s">
        <v>277</v>
      </c>
      <c r="N620" s="190" t="s">
        <v>278</v>
      </c>
      <c r="O620" s="190" t="s">
        <v>59</v>
      </c>
      <c r="P620" s="190" t="s">
        <v>271</v>
      </c>
      <c r="Q620" s="190" t="s">
        <v>271</v>
      </c>
      <c r="R620" s="190" t="s">
        <v>279</v>
      </c>
      <c r="S620" s="191">
        <v>9941.43</v>
      </c>
    </row>
    <row r="621" spans="1:19" x14ac:dyDescent="0.25">
      <c r="A621" s="190" t="s">
        <v>2475</v>
      </c>
      <c r="B621" s="190" t="s">
        <v>2476</v>
      </c>
      <c r="C621" s="191">
        <v>1006.74</v>
      </c>
      <c r="D621" s="190" t="s">
        <v>270</v>
      </c>
      <c r="E621" s="190" t="s">
        <v>271</v>
      </c>
      <c r="F621" s="190" t="s">
        <v>272</v>
      </c>
      <c r="G621" s="190" t="s">
        <v>273</v>
      </c>
      <c r="H621" s="190" t="s">
        <v>274</v>
      </c>
      <c r="I621" s="190" t="s">
        <v>271</v>
      </c>
      <c r="J621" s="190" t="s">
        <v>271</v>
      </c>
      <c r="K621" s="190" t="s">
        <v>275</v>
      </c>
      <c r="L621" s="190" t="s">
        <v>276</v>
      </c>
      <c r="M621" s="190" t="s">
        <v>277</v>
      </c>
      <c r="N621" s="190" t="s">
        <v>278</v>
      </c>
      <c r="O621" s="190" t="s">
        <v>59</v>
      </c>
      <c r="P621" s="190" t="s">
        <v>271</v>
      </c>
      <c r="Q621" s="190" t="s">
        <v>271</v>
      </c>
      <c r="R621" s="190" t="s">
        <v>279</v>
      </c>
      <c r="S621" s="191">
        <v>958.8</v>
      </c>
    </row>
    <row r="622" spans="1:19" x14ac:dyDescent="0.25">
      <c r="A622" s="190" t="s">
        <v>2477</v>
      </c>
      <c r="B622" s="190" t="s">
        <v>2476</v>
      </c>
      <c r="C622" s="191">
        <v>14674.72</v>
      </c>
      <c r="D622" s="190" t="s">
        <v>270</v>
      </c>
      <c r="E622" s="190" t="s">
        <v>271</v>
      </c>
      <c r="F622" s="190" t="s">
        <v>272</v>
      </c>
      <c r="G622" s="190" t="s">
        <v>273</v>
      </c>
      <c r="H622" s="190" t="s">
        <v>274</v>
      </c>
      <c r="I622" s="190" t="s">
        <v>271</v>
      </c>
      <c r="J622" s="190" t="s">
        <v>271</v>
      </c>
      <c r="K622" s="190" t="s">
        <v>275</v>
      </c>
      <c r="L622" s="190" t="s">
        <v>276</v>
      </c>
      <c r="M622" s="190" t="s">
        <v>277</v>
      </c>
      <c r="N622" s="190" t="s">
        <v>278</v>
      </c>
      <c r="O622" s="190" t="s">
        <v>59</v>
      </c>
      <c r="P622" s="190" t="s">
        <v>271</v>
      </c>
      <c r="Q622" s="190" t="s">
        <v>271</v>
      </c>
      <c r="R622" s="190" t="s">
        <v>279</v>
      </c>
      <c r="S622" s="191">
        <v>12690.32</v>
      </c>
    </row>
    <row r="623" spans="1:19" x14ac:dyDescent="0.25">
      <c r="A623" s="190" t="s">
        <v>2478</v>
      </c>
      <c r="B623" s="190" t="s">
        <v>2479</v>
      </c>
      <c r="C623" s="191">
        <v>6055.56</v>
      </c>
      <c r="D623" s="190" t="s">
        <v>270</v>
      </c>
      <c r="E623" s="190" t="s">
        <v>271</v>
      </c>
      <c r="F623" s="190" t="s">
        <v>272</v>
      </c>
      <c r="G623" s="190" t="s">
        <v>273</v>
      </c>
      <c r="H623" s="190" t="s">
        <v>274</v>
      </c>
      <c r="I623" s="190" t="s">
        <v>271</v>
      </c>
      <c r="J623" s="190" t="s">
        <v>271</v>
      </c>
      <c r="K623" s="190" t="s">
        <v>275</v>
      </c>
      <c r="L623" s="190" t="s">
        <v>276</v>
      </c>
      <c r="M623" s="190" t="s">
        <v>277</v>
      </c>
      <c r="N623" s="190" t="s">
        <v>278</v>
      </c>
      <c r="O623" s="190" t="s">
        <v>59</v>
      </c>
      <c r="P623" s="190" t="s">
        <v>271</v>
      </c>
      <c r="Q623" s="190" t="s">
        <v>271</v>
      </c>
      <c r="R623" s="190" t="s">
        <v>279</v>
      </c>
      <c r="S623" s="191">
        <v>5767.2</v>
      </c>
    </row>
    <row r="624" spans="1:19" x14ac:dyDescent="0.25">
      <c r="A624" s="190" t="s">
        <v>2480</v>
      </c>
      <c r="B624" s="190" t="s">
        <v>2479</v>
      </c>
      <c r="C624" s="191">
        <v>15068.69</v>
      </c>
      <c r="D624" s="190" t="s">
        <v>270</v>
      </c>
      <c r="E624" s="190" t="s">
        <v>271</v>
      </c>
      <c r="F624" s="190" t="s">
        <v>272</v>
      </c>
      <c r="G624" s="190" t="s">
        <v>273</v>
      </c>
      <c r="H624" s="190" t="s">
        <v>274</v>
      </c>
      <c r="I624" s="190" t="s">
        <v>271</v>
      </c>
      <c r="J624" s="190" t="s">
        <v>271</v>
      </c>
      <c r="K624" s="190" t="s">
        <v>275</v>
      </c>
      <c r="L624" s="190" t="s">
        <v>276</v>
      </c>
      <c r="M624" s="190" t="s">
        <v>277</v>
      </c>
      <c r="N624" s="190" t="s">
        <v>278</v>
      </c>
      <c r="O624" s="190" t="s">
        <v>59</v>
      </c>
      <c r="P624" s="190" t="s">
        <v>271</v>
      </c>
      <c r="Q624" s="190" t="s">
        <v>271</v>
      </c>
      <c r="R624" s="190" t="s">
        <v>279</v>
      </c>
      <c r="S624" s="191">
        <v>11589.78</v>
      </c>
    </row>
    <row r="625" spans="1:19" x14ac:dyDescent="0.25">
      <c r="A625" s="190" t="s">
        <v>2481</v>
      </c>
      <c r="B625" s="190" t="s">
        <v>2482</v>
      </c>
      <c r="C625" s="191">
        <v>6390.78</v>
      </c>
      <c r="D625" s="190" t="s">
        <v>270</v>
      </c>
      <c r="E625" s="190" t="s">
        <v>271</v>
      </c>
      <c r="F625" s="190" t="s">
        <v>272</v>
      </c>
      <c r="G625" s="190" t="s">
        <v>273</v>
      </c>
      <c r="H625" s="190" t="s">
        <v>274</v>
      </c>
      <c r="I625" s="190" t="s">
        <v>271</v>
      </c>
      <c r="J625" s="190" t="s">
        <v>271</v>
      </c>
      <c r="K625" s="190" t="s">
        <v>275</v>
      </c>
      <c r="L625" s="190" t="s">
        <v>276</v>
      </c>
      <c r="M625" s="190" t="s">
        <v>277</v>
      </c>
      <c r="N625" s="190" t="s">
        <v>278</v>
      </c>
      <c r="O625" s="190" t="s">
        <v>59</v>
      </c>
      <c r="P625" s="190" t="s">
        <v>271</v>
      </c>
      <c r="Q625" s="190" t="s">
        <v>271</v>
      </c>
      <c r="R625" s="190" t="s">
        <v>279</v>
      </c>
      <c r="S625" s="191">
        <v>6086.46</v>
      </c>
    </row>
    <row r="626" spans="1:19" x14ac:dyDescent="0.25">
      <c r="A626" s="190" t="s">
        <v>2483</v>
      </c>
      <c r="B626" s="190" t="s">
        <v>2482</v>
      </c>
      <c r="C626" s="191">
        <v>11309.46</v>
      </c>
      <c r="D626" s="190" t="s">
        <v>270</v>
      </c>
      <c r="E626" s="190" t="s">
        <v>271</v>
      </c>
      <c r="F626" s="190" t="s">
        <v>272</v>
      </c>
      <c r="G626" s="190" t="s">
        <v>273</v>
      </c>
      <c r="H626" s="190" t="s">
        <v>274</v>
      </c>
      <c r="I626" s="190" t="s">
        <v>271</v>
      </c>
      <c r="J626" s="190" t="s">
        <v>271</v>
      </c>
      <c r="K626" s="190" t="s">
        <v>275</v>
      </c>
      <c r="L626" s="190" t="s">
        <v>276</v>
      </c>
      <c r="M626" s="190" t="s">
        <v>277</v>
      </c>
      <c r="N626" s="190" t="s">
        <v>278</v>
      </c>
      <c r="O626" s="190" t="s">
        <v>59</v>
      </c>
      <c r="P626" s="190" t="s">
        <v>271</v>
      </c>
      <c r="Q626" s="190" t="s">
        <v>271</v>
      </c>
      <c r="R626" s="190" t="s">
        <v>279</v>
      </c>
      <c r="S626" s="191">
        <v>9247.1</v>
      </c>
    </row>
    <row r="627" spans="1:19" x14ac:dyDescent="0.25">
      <c r="A627" s="190" t="s">
        <v>2484</v>
      </c>
      <c r="B627" s="190" t="s">
        <v>2485</v>
      </c>
      <c r="C627" s="191">
        <v>7309.01</v>
      </c>
      <c r="D627" s="190" t="s">
        <v>270</v>
      </c>
      <c r="E627" s="190" t="s">
        <v>271</v>
      </c>
      <c r="F627" s="190" t="s">
        <v>272</v>
      </c>
      <c r="G627" s="190" t="s">
        <v>273</v>
      </c>
      <c r="H627" s="190" t="s">
        <v>274</v>
      </c>
      <c r="I627" s="190" t="s">
        <v>271</v>
      </c>
      <c r="J627" s="190" t="s">
        <v>271</v>
      </c>
      <c r="K627" s="190" t="s">
        <v>275</v>
      </c>
      <c r="L627" s="190" t="s">
        <v>276</v>
      </c>
      <c r="M627" s="190" t="s">
        <v>277</v>
      </c>
      <c r="N627" s="190" t="s">
        <v>278</v>
      </c>
      <c r="O627" s="190" t="s">
        <v>59</v>
      </c>
      <c r="P627" s="190" t="s">
        <v>271</v>
      </c>
      <c r="Q627" s="190" t="s">
        <v>271</v>
      </c>
      <c r="R627" s="190" t="s">
        <v>279</v>
      </c>
      <c r="S627" s="191">
        <v>6960.96</v>
      </c>
    </row>
    <row r="628" spans="1:19" x14ac:dyDescent="0.25">
      <c r="A628" s="190" t="s">
        <v>2486</v>
      </c>
      <c r="B628" s="190" t="s">
        <v>2485</v>
      </c>
      <c r="C628" s="191">
        <v>10670.18</v>
      </c>
      <c r="D628" s="190" t="s">
        <v>270</v>
      </c>
      <c r="E628" s="190" t="s">
        <v>271</v>
      </c>
      <c r="F628" s="190" t="s">
        <v>272</v>
      </c>
      <c r="G628" s="190" t="s">
        <v>273</v>
      </c>
      <c r="H628" s="190" t="s">
        <v>274</v>
      </c>
      <c r="I628" s="190" t="s">
        <v>271</v>
      </c>
      <c r="J628" s="190" t="s">
        <v>271</v>
      </c>
      <c r="K628" s="190" t="s">
        <v>275</v>
      </c>
      <c r="L628" s="190" t="s">
        <v>276</v>
      </c>
      <c r="M628" s="190" t="s">
        <v>277</v>
      </c>
      <c r="N628" s="190" t="s">
        <v>278</v>
      </c>
      <c r="O628" s="190" t="s">
        <v>59</v>
      </c>
      <c r="P628" s="190" t="s">
        <v>271</v>
      </c>
      <c r="Q628" s="190" t="s">
        <v>271</v>
      </c>
      <c r="R628" s="190" t="s">
        <v>279</v>
      </c>
      <c r="S628" s="191">
        <v>8855.6299999999992</v>
      </c>
    </row>
    <row r="629" spans="1:19" x14ac:dyDescent="0.25">
      <c r="A629" s="190" t="s">
        <v>2487</v>
      </c>
      <c r="B629" s="190" t="s">
        <v>2488</v>
      </c>
      <c r="C629" s="191">
        <v>6675.63</v>
      </c>
      <c r="D629" s="190" t="s">
        <v>270</v>
      </c>
      <c r="E629" s="190" t="s">
        <v>271</v>
      </c>
      <c r="F629" s="190" t="s">
        <v>272</v>
      </c>
      <c r="G629" s="190" t="s">
        <v>273</v>
      </c>
      <c r="H629" s="190" t="s">
        <v>274</v>
      </c>
      <c r="I629" s="190" t="s">
        <v>271</v>
      </c>
      <c r="J629" s="190" t="s">
        <v>271</v>
      </c>
      <c r="K629" s="190" t="s">
        <v>275</v>
      </c>
      <c r="L629" s="190" t="s">
        <v>276</v>
      </c>
      <c r="M629" s="190" t="s">
        <v>277</v>
      </c>
      <c r="N629" s="190" t="s">
        <v>278</v>
      </c>
      <c r="O629" s="190" t="s">
        <v>59</v>
      </c>
      <c r="P629" s="190" t="s">
        <v>271</v>
      </c>
      <c r="Q629" s="190" t="s">
        <v>271</v>
      </c>
      <c r="R629" s="190" t="s">
        <v>279</v>
      </c>
      <c r="S629" s="191">
        <v>6357.74</v>
      </c>
    </row>
    <row r="630" spans="1:19" x14ac:dyDescent="0.25">
      <c r="A630" s="190" t="s">
        <v>2489</v>
      </c>
      <c r="B630" s="190" t="s">
        <v>2488</v>
      </c>
      <c r="C630" s="191">
        <v>11778.89</v>
      </c>
      <c r="D630" s="190" t="s">
        <v>270</v>
      </c>
      <c r="E630" s="190" t="s">
        <v>271</v>
      </c>
      <c r="F630" s="190" t="s">
        <v>272</v>
      </c>
      <c r="G630" s="190" t="s">
        <v>273</v>
      </c>
      <c r="H630" s="190" t="s">
        <v>274</v>
      </c>
      <c r="I630" s="190" t="s">
        <v>271</v>
      </c>
      <c r="J630" s="190" t="s">
        <v>271</v>
      </c>
      <c r="K630" s="190" t="s">
        <v>275</v>
      </c>
      <c r="L630" s="190" t="s">
        <v>276</v>
      </c>
      <c r="M630" s="190" t="s">
        <v>277</v>
      </c>
      <c r="N630" s="190" t="s">
        <v>278</v>
      </c>
      <c r="O630" s="190" t="s">
        <v>59</v>
      </c>
      <c r="P630" s="190" t="s">
        <v>271</v>
      </c>
      <c r="Q630" s="190" t="s">
        <v>271</v>
      </c>
      <c r="R630" s="190" t="s">
        <v>279</v>
      </c>
      <c r="S630" s="191">
        <v>11217.99</v>
      </c>
    </row>
    <row r="631" spans="1:19" x14ac:dyDescent="0.25">
      <c r="A631" s="190" t="s">
        <v>2490</v>
      </c>
      <c r="B631" s="190" t="s">
        <v>2491</v>
      </c>
      <c r="C631" s="191">
        <v>1006.74</v>
      </c>
      <c r="D631" s="190" t="s">
        <v>270</v>
      </c>
      <c r="E631" s="190" t="s">
        <v>271</v>
      </c>
      <c r="F631" s="190" t="s">
        <v>272</v>
      </c>
      <c r="G631" s="190" t="s">
        <v>273</v>
      </c>
      <c r="H631" s="190" t="s">
        <v>274</v>
      </c>
      <c r="I631" s="190" t="s">
        <v>271</v>
      </c>
      <c r="J631" s="190" t="s">
        <v>271</v>
      </c>
      <c r="K631" s="190" t="s">
        <v>275</v>
      </c>
      <c r="L631" s="190" t="s">
        <v>276</v>
      </c>
      <c r="M631" s="190" t="s">
        <v>277</v>
      </c>
      <c r="N631" s="190" t="s">
        <v>278</v>
      </c>
      <c r="O631" s="190" t="s">
        <v>59</v>
      </c>
      <c r="P631" s="190" t="s">
        <v>271</v>
      </c>
      <c r="Q631" s="190" t="s">
        <v>271</v>
      </c>
      <c r="R631" s="190" t="s">
        <v>279</v>
      </c>
      <c r="S631" s="191">
        <v>958.8</v>
      </c>
    </row>
    <row r="632" spans="1:19" x14ac:dyDescent="0.25">
      <c r="A632" s="190" t="s">
        <v>2492</v>
      </c>
      <c r="B632" s="190" t="s">
        <v>2491</v>
      </c>
      <c r="C632" s="191">
        <v>11847.46</v>
      </c>
      <c r="D632" s="190" t="s">
        <v>270</v>
      </c>
      <c r="E632" s="190" t="s">
        <v>271</v>
      </c>
      <c r="F632" s="190" t="s">
        <v>272</v>
      </c>
      <c r="G632" s="190" t="s">
        <v>273</v>
      </c>
      <c r="H632" s="190" t="s">
        <v>274</v>
      </c>
      <c r="I632" s="190" t="s">
        <v>271</v>
      </c>
      <c r="J632" s="190" t="s">
        <v>271</v>
      </c>
      <c r="K632" s="190" t="s">
        <v>275</v>
      </c>
      <c r="L632" s="190" t="s">
        <v>276</v>
      </c>
      <c r="M632" s="190" t="s">
        <v>277</v>
      </c>
      <c r="N632" s="190" t="s">
        <v>278</v>
      </c>
      <c r="O632" s="190" t="s">
        <v>59</v>
      </c>
      <c r="P632" s="190" t="s">
        <v>271</v>
      </c>
      <c r="Q632" s="190" t="s">
        <v>271</v>
      </c>
      <c r="R632" s="190" t="s">
        <v>279</v>
      </c>
      <c r="S632" s="191">
        <v>9125.99</v>
      </c>
    </row>
    <row r="633" spans="1:19" x14ac:dyDescent="0.25">
      <c r="A633" s="190" t="s">
        <v>2493</v>
      </c>
      <c r="B633" s="190" t="s">
        <v>2494</v>
      </c>
      <c r="C633" s="191">
        <v>1006.74</v>
      </c>
      <c r="D633" s="190" t="s">
        <v>270</v>
      </c>
      <c r="E633" s="190" t="s">
        <v>271</v>
      </c>
      <c r="F633" s="190" t="s">
        <v>272</v>
      </c>
      <c r="G633" s="190" t="s">
        <v>273</v>
      </c>
      <c r="H633" s="190" t="s">
        <v>274</v>
      </c>
      <c r="I633" s="190" t="s">
        <v>271</v>
      </c>
      <c r="J633" s="190" t="s">
        <v>271</v>
      </c>
      <c r="K633" s="190" t="s">
        <v>275</v>
      </c>
      <c r="L633" s="190" t="s">
        <v>276</v>
      </c>
      <c r="M633" s="190" t="s">
        <v>277</v>
      </c>
      <c r="N633" s="190" t="s">
        <v>278</v>
      </c>
      <c r="O633" s="190" t="s">
        <v>59</v>
      </c>
      <c r="P633" s="190" t="s">
        <v>271</v>
      </c>
      <c r="Q633" s="190" t="s">
        <v>271</v>
      </c>
      <c r="R633" s="190" t="s">
        <v>279</v>
      </c>
      <c r="S633" s="191">
        <v>958.8</v>
      </c>
    </row>
    <row r="634" spans="1:19" x14ac:dyDescent="0.25">
      <c r="A634" s="190" t="s">
        <v>2495</v>
      </c>
      <c r="B634" s="190" t="s">
        <v>2494</v>
      </c>
      <c r="C634" s="191">
        <v>13868.3</v>
      </c>
      <c r="D634" s="190" t="s">
        <v>270</v>
      </c>
      <c r="E634" s="190" t="s">
        <v>271</v>
      </c>
      <c r="F634" s="190" t="s">
        <v>272</v>
      </c>
      <c r="G634" s="190" t="s">
        <v>273</v>
      </c>
      <c r="H634" s="190" t="s">
        <v>274</v>
      </c>
      <c r="I634" s="190" t="s">
        <v>271</v>
      </c>
      <c r="J634" s="190" t="s">
        <v>271</v>
      </c>
      <c r="K634" s="190" t="s">
        <v>275</v>
      </c>
      <c r="L634" s="190" t="s">
        <v>276</v>
      </c>
      <c r="M634" s="190" t="s">
        <v>277</v>
      </c>
      <c r="N634" s="190" t="s">
        <v>278</v>
      </c>
      <c r="O634" s="190" t="s">
        <v>59</v>
      </c>
      <c r="P634" s="190" t="s">
        <v>271</v>
      </c>
      <c r="Q634" s="190" t="s">
        <v>271</v>
      </c>
      <c r="R634" s="190" t="s">
        <v>279</v>
      </c>
      <c r="S634" s="191">
        <v>12551.32</v>
      </c>
    </row>
    <row r="635" spans="1:19" x14ac:dyDescent="0.25">
      <c r="A635" s="190" t="s">
        <v>2496</v>
      </c>
      <c r="B635" s="190" t="s">
        <v>2497</v>
      </c>
      <c r="C635" s="191">
        <v>1006.74</v>
      </c>
      <c r="D635" s="190" t="s">
        <v>270</v>
      </c>
      <c r="E635" s="190" t="s">
        <v>271</v>
      </c>
      <c r="F635" s="190" t="s">
        <v>272</v>
      </c>
      <c r="G635" s="190" t="s">
        <v>273</v>
      </c>
      <c r="H635" s="190" t="s">
        <v>274</v>
      </c>
      <c r="I635" s="190" t="s">
        <v>271</v>
      </c>
      <c r="J635" s="190" t="s">
        <v>271</v>
      </c>
      <c r="K635" s="190" t="s">
        <v>275</v>
      </c>
      <c r="L635" s="190" t="s">
        <v>276</v>
      </c>
      <c r="M635" s="190" t="s">
        <v>277</v>
      </c>
      <c r="N635" s="190" t="s">
        <v>278</v>
      </c>
      <c r="O635" s="190" t="s">
        <v>59</v>
      </c>
      <c r="P635" s="190" t="s">
        <v>271</v>
      </c>
      <c r="Q635" s="190" t="s">
        <v>271</v>
      </c>
      <c r="R635" s="190" t="s">
        <v>279</v>
      </c>
      <c r="S635" s="191">
        <v>958.8</v>
      </c>
    </row>
    <row r="636" spans="1:19" x14ac:dyDescent="0.25">
      <c r="A636" s="190" t="s">
        <v>2498</v>
      </c>
      <c r="B636" s="190" t="s">
        <v>2497</v>
      </c>
      <c r="C636" s="191">
        <v>15467.08</v>
      </c>
      <c r="D636" s="190" t="s">
        <v>270</v>
      </c>
      <c r="E636" s="190" t="s">
        <v>271</v>
      </c>
      <c r="F636" s="190" t="s">
        <v>272</v>
      </c>
      <c r="G636" s="190" t="s">
        <v>273</v>
      </c>
      <c r="H636" s="190" t="s">
        <v>274</v>
      </c>
      <c r="I636" s="190" t="s">
        <v>271</v>
      </c>
      <c r="J636" s="190" t="s">
        <v>271</v>
      </c>
      <c r="K636" s="190" t="s">
        <v>275</v>
      </c>
      <c r="L636" s="190" t="s">
        <v>276</v>
      </c>
      <c r="M636" s="190" t="s">
        <v>277</v>
      </c>
      <c r="N636" s="190" t="s">
        <v>278</v>
      </c>
      <c r="O636" s="190" t="s">
        <v>59</v>
      </c>
      <c r="P636" s="190" t="s">
        <v>271</v>
      </c>
      <c r="Q636" s="190" t="s">
        <v>271</v>
      </c>
      <c r="R636" s="190" t="s">
        <v>279</v>
      </c>
      <c r="S636" s="191">
        <v>13886.38</v>
      </c>
    </row>
    <row r="637" spans="1:19" x14ac:dyDescent="0.25">
      <c r="A637" s="190" t="s">
        <v>2499</v>
      </c>
      <c r="B637" s="190" t="s">
        <v>2454</v>
      </c>
      <c r="C637" s="191">
        <v>29610</v>
      </c>
      <c r="D637" s="190" t="s">
        <v>270</v>
      </c>
      <c r="E637" s="190" t="s">
        <v>271</v>
      </c>
      <c r="F637" s="190" t="s">
        <v>272</v>
      </c>
      <c r="G637" s="190" t="s">
        <v>298</v>
      </c>
      <c r="H637" s="190" t="s">
        <v>274</v>
      </c>
      <c r="I637" s="190" t="s">
        <v>271</v>
      </c>
      <c r="J637" s="190" t="s">
        <v>271</v>
      </c>
      <c r="K637" s="190" t="s">
        <v>275</v>
      </c>
      <c r="L637" s="190" t="s">
        <v>276</v>
      </c>
      <c r="M637" s="190" t="s">
        <v>277</v>
      </c>
      <c r="N637" s="190" t="s">
        <v>278</v>
      </c>
      <c r="O637" s="190" t="s">
        <v>59</v>
      </c>
      <c r="P637" s="190" t="s">
        <v>271</v>
      </c>
      <c r="Q637" s="190" t="s">
        <v>271</v>
      </c>
      <c r="R637" s="190" t="s">
        <v>279</v>
      </c>
      <c r="S637" s="191">
        <v>1940</v>
      </c>
    </row>
    <row r="638" spans="1:19" x14ac:dyDescent="0.25">
      <c r="A638" s="190" t="s">
        <v>2499</v>
      </c>
      <c r="B638" s="190" t="s">
        <v>2454</v>
      </c>
      <c r="C638" s="191">
        <v>29610</v>
      </c>
      <c r="D638" s="190" t="s">
        <v>270</v>
      </c>
      <c r="E638" s="190" t="s">
        <v>271</v>
      </c>
      <c r="F638" s="190" t="s">
        <v>272</v>
      </c>
      <c r="G638" s="190" t="s">
        <v>299</v>
      </c>
      <c r="H638" s="190" t="s">
        <v>274</v>
      </c>
      <c r="I638" s="190" t="s">
        <v>271</v>
      </c>
      <c r="J638" s="190" t="s">
        <v>271</v>
      </c>
      <c r="K638" s="190" t="s">
        <v>275</v>
      </c>
      <c r="L638" s="190" t="s">
        <v>276</v>
      </c>
      <c r="M638" s="190" t="s">
        <v>277</v>
      </c>
      <c r="N638" s="190" t="s">
        <v>278</v>
      </c>
      <c r="O638" s="190" t="s">
        <v>59</v>
      </c>
      <c r="P638" s="190" t="s">
        <v>271</v>
      </c>
      <c r="Q638" s="190" t="s">
        <v>271</v>
      </c>
      <c r="R638" s="190" t="s">
        <v>279</v>
      </c>
      <c r="S638" s="191">
        <v>7000</v>
      </c>
    </row>
    <row r="639" spans="1:19" x14ac:dyDescent="0.25">
      <c r="A639" s="190" t="s">
        <v>2499</v>
      </c>
      <c r="B639" s="190" t="s">
        <v>2454</v>
      </c>
      <c r="C639" s="191">
        <v>29610</v>
      </c>
      <c r="D639" s="190" t="s">
        <v>270</v>
      </c>
      <c r="E639" s="190" t="s">
        <v>271</v>
      </c>
      <c r="F639" s="190" t="s">
        <v>272</v>
      </c>
      <c r="G639" s="190" t="s">
        <v>300</v>
      </c>
      <c r="H639" s="190" t="s">
        <v>274</v>
      </c>
      <c r="I639" s="190" t="s">
        <v>271</v>
      </c>
      <c r="J639" s="190" t="s">
        <v>271</v>
      </c>
      <c r="K639" s="190" t="s">
        <v>275</v>
      </c>
      <c r="L639" s="190" t="s">
        <v>276</v>
      </c>
      <c r="M639" s="190" t="s">
        <v>277</v>
      </c>
      <c r="N639" s="190" t="s">
        <v>278</v>
      </c>
      <c r="O639" s="190" t="s">
        <v>59</v>
      </c>
      <c r="P639" s="190" t="s">
        <v>271</v>
      </c>
      <c r="Q639" s="190" t="s">
        <v>271</v>
      </c>
      <c r="R639" s="190" t="s">
        <v>279</v>
      </c>
      <c r="S639" s="191">
        <v>17460</v>
      </c>
    </row>
    <row r="640" spans="1:19" x14ac:dyDescent="0.25">
      <c r="A640" s="190" t="s">
        <v>2499</v>
      </c>
      <c r="B640" s="190" t="s">
        <v>2454</v>
      </c>
      <c r="C640" s="191">
        <v>29610</v>
      </c>
      <c r="D640" s="190" t="s">
        <v>270</v>
      </c>
      <c r="E640" s="190" t="s">
        <v>271</v>
      </c>
      <c r="F640" s="190" t="s">
        <v>272</v>
      </c>
      <c r="G640" s="190" t="s">
        <v>301</v>
      </c>
      <c r="H640" s="190" t="s">
        <v>274</v>
      </c>
      <c r="I640" s="190" t="s">
        <v>271</v>
      </c>
      <c r="J640" s="190" t="s">
        <v>271</v>
      </c>
      <c r="K640" s="190" t="s">
        <v>275</v>
      </c>
      <c r="L640" s="190" t="s">
        <v>276</v>
      </c>
      <c r="M640" s="190" t="s">
        <v>277</v>
      </c>
      <c r="N640" s="190" t="s">
        <v>278</v>
      </c>
      <c r="O640" s="190" t="s">
        <v>59</v>
      </c>
      <c r="P640" s="190" t="s">
        <v>271</v>
      </c>
      <c r="Q640" s="190" t="s">
        <v>271</v>
      </c>
      <c r="R640" s="190" t="s">
        <v>279</v>
      </c>
      <c r="S640" s="191">
        <v>1800</v>
      </c>
    </row>
    <row r="641" spans="1:19" x14ac:dyDescent="0.25">
      <c r="A641" s="190" t="s">
        <v>2500</v>
      </c>
      <c r="B641" s="190" t="s">
        <v>2501</v>
      </c>
      <c r="C641" s="191">
        <v>6222.99</v>
      </c>
      <c r="D641" s="190" t="s">
        <v>270</v>
      </c>
      <c r="E641" s="190" t="s">
        <v>271</v>
      </c>
      <c r="F641" s="190" t="s">
        <v>272</v>
      </c>
      <c r="G641" s="190" t="s">
        <v>273</v>
      </c>
      <c r="H641" s="190" t="s">
        <v>274</v>
      </c>
      <c r="I641" s="190" t="s">
        <v>271</v>
      </c>
      <c r="J641" s="190" t="s">
        <v>271</v>
      </c>
      <c r="K641" s="190" t="s">
        <v>275</v>
      </c>
      <c r="L641" s="190" t="s">
        <v>276</v>
      </c>
      <c r="M641" s="190" t="s">
        <v>277</v>
      </c>
      <c r="N641" s="190" t="s">
        <v>278</v>
      </c>
      <c r="O641" s="190" t="s">
        <v>59</v>
      </c>
      <c r="P641" s="190" t="s">
        <v>271</v>
      </c>
      <c r="Q641" s="190" t="s">
        <v>271</v>
      </c>
      <c r="R641" s="190" t="s">
        <v>279</v>
      </c>
      <c r="S641" s="191">
        <v>5926.66</v>
      </c>
    </row>
    <row r="642" spans="1:19" x14ac:dyDescent="0.25">
      <c r="A642" s="190" t="s">
        <v>2502</v>
      </c>
      <c r="B642" s="190" t="s">
        <v>2501</v>
      </c>
      <c r="C642" s="191">
        <v>15053</v>
      </c>
      <c r="D642" s="190" t="s">
        <v>270</v>
      </c>
      <c r="E642" s="190" t="s">
        <v>271</v>
      </c>
      <c r="F642" s="190" t="s">
        <v>272</v>
      </c>
      <c r="G642" s="190" t="s">
        <v>273</v>
      </c>
      <c r="H642" s="190" t="s">
        <v>274</v>
      </c>
      <c r="I642" s="190" t="s">
        <v>271</v>
      </c>
      <c r="J642" s="190" t="s">
        <v>271</v>
      </c>
      <c r="K642" s="190" t="s">
        <v>275</v>
      </c>
      <c r="L642" s="190" t="s">
        <v>276</v>
      </c>
      <c r="M642" s="190" t="s">
        <v>277</v>
      </c>
      <c r="N642" s="190" t="s">
        <v>278</v>
      </c>
      <c r="O642" s="190" t="s">
        <v>59</v>
      </c>
      <c r="P642" s="190" t="s">
        <v>271</v>
      </c>
      <c r="Q642" s="190" t="s">
        <v>271</v>
      </c>
      <c r="R642" s="190" t="s">
        <v>279</v>
      </c>
      <c r="S642" s="191">
        <v>14336.19</v>
      </c>
    </row>
    <row r="643" spans="1:19" x14ac:dyDescent="0.25">
      <c r="A643" s="190" t="s">
        <v>2503</v>
      </c>
      <c r="B643" s="190" t="s">
        <v>2504</v>
      </c>
      <c r="C643" s="191">
        <v>6390.78</v>
      </c>
      <c r="D643" s="190" t="s">
        <v>270</v>
      </c>
      <c r="E643" s="190" t="s">
        <v>271</v>
      </c>
      <c r="F643" s="190" t="s">
        <v>272</v>
      </c>
      <c r="G643" s="190" t="s">
        <v>273</v>
      </c>
      <c r="H643" s="190" t="s">
        <v>274</v>
      </c>
      <c r="I643" s="190" t="s">
        <v>271</v>
      </c>
      <c r="J643" s="190" t="s">
        <v>271</v>
      </c>
      <c r="K643" s="190" t="s">
        <v>275</v>
      </c>
      <c r="L643" s="190" t="s">
        <v>276</v>
      </c>
      <c r="M643" s="190" t="s">
        <v>277</v>
      </c>
      <c r="N643" s="190" t="s">
        <v>278</v>
      </c>
      <c r="O643" s="190" t="s">
        <v>59</v>
      </c>
      <c r="P643" s="190" t="s">
        <v>271</v>
      </c>
      <c r="Q643" s="190" t="s">
        <v>271</v>
      </c>
      <c r="R643" s="190" t="s">
        <v>279</v>
      </c>
      <c r="S643" s="191">
        <v>6086.46</v>
      </c>
    </row>
    <row r="644" spans="1:19" x14ac:dyDescent="0.25">
      <c r="A644" s="190" t="s">
        <v>2505</v>
      </c>
      <c r="B644" s="190" t="s">
        <v>2504</v>
      </c>
      <c r="C644" s="191">
        <v>14859.27</v>
      </c>
      <c r="D644" s="190" t="s">
        <v>270</v>
      </c>
      <c r="E644" s="190" t="s">
        <v>271</v>
      </c>
      <c r="F644" s="190" t="s">
        <v>272</v>
      </c>
      <c r="G644" s="190" t="s">
        <v>273</v>
      </c>
      <c r="H644" s="190" t="s">
        <v>274</v>
      </c>
      <c r="I644" s="190" t="s">
        <v>271</v>
      </c>
      <c r="J644" s="190" t="s">
        <v>271</v>
      </c>
      <c r="K644" s="190" t="s">
        <v>275</v>
      </c>
      <c r="L644" s="190" t="s">
        <v>276</v>
      </c>
      <c r="M644" s="190" t="s">
        <v>277</v>
      </c>
      <c r="N644" s="190" t="s">
        <v>278</v>
      </c>
      <c r="O644" s="190" t="s">
        <v>59</v>
      </c>
      <c r="P644" s="190" t="s">
        <v>271</v>
      </c>
      <c r="Q644" s="190" t="s">
        <v>271</v>
      </c>
      <c r="R644" s="190" t="s">
        <v>279</v>
      </c>
      <c r="S644" s="191">
        <v>11994.38</v>
      </c>
    </row>
    <row r="645" spans="1:19" x14ac:dyDescent="0.25">
      <c r="A645" s="190" t="s">
        <v>2506</v>
      </c>
      <c r="B645" s="190" t="s">
        <v>2507</v>
      </c>
      <c r="C645" s="191">
        <v>6820.31</v>
      </c>
      <c r="D645" s="190" t="s">
        <v>270</v>
      </c>
      <c r="E645" s="190" t="s">
        <v>271</v>
      </c>
      <c r="F645" s="190" t="s">
        <v>272</v>
      </c>
      <c r="G645" s="190" t="s">
        <v>273</v>
      </c>
      <c r="H645" s="190" t="s">
        <v>274</v>
      </c>
      <c r="I645" s="190" t="s">
        <v>271</v>
      </c>
      <c r="J645" s="190" t="s">
        <v>271</v>
      </c>
      <c r="K645" s="190" t="s">
        <v>275</v>
      </c>
      <c r="L645" s="190" t="s">
        <v>276</v>
      </c>
      <c r="M645" s="190" t="s">
        <v>277</v>
      </c>
      <c r="N645" s="190" t="s">
        <v>278</v>
      </c>
      <c r="O645" s="190" t="s">
        <v>59</v>
      </c>
      <c r="P645" s="190" t="s">
        <v>271</v>
      </c>
      <c r="Q645" s="190" t="s">
        <v>271</v>
      </c>
      <c r="R645" s="190" t="s">
        <v>279</v>
      </c>
      <c r="S645" s="191">
        <v>6495.53</v>
      </c>
    </row>
    <row r="646" spans="1:19" x14ac:dyDescent="0.25">
      <c r="A646" s="190" t="s">
        <v>2508</v>
      </c>
      <c r="B646" s="190" t="s">
        <v>2507</v>
      </c>
      <c r="C646" s="191">
        <v>11603.25</v>
      </c>
      <c r="D646" s="190" t="s">
        <v>270</v>
      </c>
      <c r="E646" s="190" t="s">
        <v>271</v>
      </c>
      <c r="F646" s="190" t="s">
        <v>272</v>
      </c>
      <c r="G646" s="190" t="s">
        <v>273</v>
      </c>
      <c r="H646" s="190" t="s">
        <v>274</v>
      </c>
      <c r="I646" s="190" t="s">
        <v>271</v>
      </c>
      <c r="J646" s="190" t="s">
        <v>271</v>
      </c>
      <c r="K646" s="190" t="s">
        <v>275</v>
      </c>
      <c r="L646" s="190" t="s">
        <v>276</v>
      </c>
      <c r="M646" s="190" t="s">
        <v>277</v>
      </c>
      <c r="N646" s="190" t="s">
        <v>278</v>
      </c>
      <c r="O646" s="190" t="s">
        <v>59</v>
      </c>
      <c r="P646" s="190" t="s">
        <v>271</v>
      </c>
      <c r="Q646" s="190" t="s">
        <v>271</v>
      </c>
      <c r="R646" s="190" t="s">
        <v>279</v>
      </c>
      <c r="S646" s="191">
        <v>9788.06</v>
      </c>
    </row>
    <row r="647" spans="1:19" x14ac:dyDescent="0.25">
      <c r="A647" s="190" t="s">
        <v>2509</v>
      </c>
      <c r="B647" s="190" t="s">
        <v>2510</v>
      </c>
      <c r="C647" s="191">
        <v>7471.92</v>
      </c>
      <c r="D647" s="190" t="s">
        <v>270</v>
      </c>
      <c r="E647" s="190" t="s">
        <v>271</v>
      </c>
      <c r="F647" s="190" t="s">
        <v>272</v>
      </c>
      <c r="G647" s="190" t="s">
        <v>273</v>
      </c>
      <c r="H647" s="190" t="s">
        <v>274</v>
      </c>
      <c r="I647" s="190" t="s">
        <v>271</v>
      </c>
      <c r="J647" s="190" t="s">
        <v>271</v>
      </c>
      <c r="K647" s="190" t="s">
        <v>275</v>
      </c>
      <c r="L647" s="190" t="s">
        <v>276</v>
      </c>
      <c r="M647" s="190" t="s">
        <v>277</v>
      </c>
      <c r="N647" s="190" t="s">
        <v>278</v>
      </c>
      <c r="O647" s="190" t="s">
        <v>59</v>
      </c>
      <c r="P647" s="190" t="s">
        <v>271</v>
      </c>
      <c r="Q647" s="190" t="s">
        <v>271</v>
      </c>
      <c r="R647" s="190" t="s">
        <v>279</v>
      </c>
      <c r="S647" s="191">
        <v>7116.11</v>
      </c>
    </row>
    <row r="648" spans="1:19" x14ac:dyDescent="0.25">
      <c r="A648" s="190" t="s">
        <v>2511</v>
      </c>
      <c r="B648" s="190" t="s">
        <v>2510</v>
      </c>
      <c r="C648" s="191">
        <v>12229.08</v>
      </c>
      <c r="D648" s="190" t="s">
        <v>270</v>
      </c>
      <c r="E648" s="190" t="s">
        <v>271</v>
      </c>
      <c r="F648" s="190" t="s">
        <v>272</v>
      </c>
      <c r="G648" s="190" t="s">
        <v>273</v>
      </c>
      <c r="H648" s="190" t="s">
        <v>274</v>
      </c>
      <c r="I648" s="190" t="s">
        <v>271</v>
      </c>
      <c r="J648" s="190" t="s">
        <v>271</v>
      </c>
      <c r="K648" s="190" t="s">
        <v>275</v>
      </c>
      <c r="L648" s="190" t="s">
        <v>276</v>
      </c>
      <c r="M648" s="190" t="s">
        <v>277</v>
      </c>
      <c r="N648" s="190" t="s">
        <v>278</v>
      </c>
      <c r="O648" s="190" t="s">
        <v>59</v>
      </c>
      <c r="P648" s="190" t="s">
        <v>271</v>
      </c>
      <c r="Q648" s="190" t="s">
        <v>271</v>
      </c>
      <c r="R648" s="190" t="s">
        <v>279</v>
      </c>
      <c r="S648" s="191">
        <v>9549.81</v>
      </c>
    </row>
    <row r="649" spans="1:19" x14ac:dyDescent="0.25">
      <c r="A649" s="190" t="s">
        <v>2512</v>
      </c>
      <c r="B649" s="190" t="s">
        <v>2513</v>
      </c>
      <c r="C649" s="191">
        <v>2255.66</v>
      </c>
      <c r="D649" s="190" t="s">
        <v>270</v>
      </c>
      <c r="E649" s="190" t="s">
        <v>271</v>
      </c>
      <c r="F649" s="190" t="s">
        <v>272</v>
      </c>
      <c r="G649" s="190" t="s">
        <v>273</v>
      </c>
      <c r="H649" s="190" t="s">
        <v>274</v>
      </c>
      <c r="I649" s="190" t="s">
        <v>271</v>
      </c>
      <c r="J649" s="190" t="s">
        <v>271</v>
      </c>
      <c r="K649" s="190" t="s">
        <v>275</v>
      </c>
      <c r="L649" s="190" t="s">
        <v>276</v>
      </c>
      <c r="M649" s="190" t="s">
        <v>277</v>
      </c>
      <c r="N649" s="190" t="s">
        <v>278</v>
      </c>
      <c r="O649" s="190" t="s">
        <v>59</v>
      </c>
      <c r="P649" s="190" t="s">
        <v>271</v>
      </c>
      <c r="Q649" s="190" t="s">
        <v>271</v>
      </c>
      <c r="R649" s="190" t="s">
        <v>279</v>
      </c>
      <c r="S649" s="191">
        <v>2148.25</v>
      </c>
    </row>
    <row r="650" spans="1:19" x14ac:dyDescent="0.25">
      <c r="A650" s="190" t="s">
        <v>2514</v>
      </c>
      <c r="B650" s="190" t="s">
        <v>2513</v>
      </c>
      <c r="C650" s="191">
        <v>15509.1</v>
      </c>
      <c r="D650" s="190" t="s">
        <v>270</v>
      </c>
      <c r="E650" s="190" t="s">
        <v>271</v>
      </c>
      <c r="F650" s="190" t="s">
        <v>272</v>
      </c>
      <c r="G650" s="190" t="s">
        <v>273</v>
      </c>
      <c r="H650" s="190" t="s">
        <v>274</v>
      </c>
      <c r="I650" s="190" t="s">
        <v>271</v>
      </c>
      <c r="J650" s="190" t="s">
        <v>271</v>
      </c>
      <c r="K650" s="190" t="s">
        <v>275</v>
      </c>
      <c r="L650" s="190" t="s">
        <v>276</v>
      </c>
      <c r="M650" s="190" t="s">
        <v>277</v>
      </c>
      <c r="N650" s="190" t="s">
        <v>278</v>
      </c>
      <c r="O650" s="190" t="s">
        <v>59</v>
      </c>
      <c r="P650" s="190" t="s">
        <v>271</v>
      </c>
      <c r="Q650" s="190" t="s">
        <v>271</v>
      </c>
      <c r="R650" s="190" t="s">
        <v>279</v>
      </c>
      <c r="S650" s="191">
        <v>12613.21</v>
      </c>
    </row>
    <row r="651" spans="1:19" x14ac:dyDescent="0.25">
      <c r="A651" s="190" t="s">
        <v>2515</v>
      </c>
      <c r="B651" s="190" t="s">
        <v>2516</v>
      </c>
      <c r="C651" s="191">
        <v>2255.66</v>
      </c>
      <c r="D651" s="190" t="s">
        <v>270</v>
      </c>
      <c r="E651" s="190" t="s">
        <v>271</v>
      </c>
      <c r="F651" s="190" t="s">
        <v>272</v>
      </c>
      <c r="G651" s="190" t="s">
        <v>273</v>
      </c>
      <c r="H651" s="190" t="s">
        <v>274</v>
      </c>
      <c r="I651" s="190" t="s">
        <v>271</v>
      </c>
      <c r="J651" s="190" t="s">
        <v>271</v>
      </c>
      <c r="K651" s="190" t="s">
        <v>275</v>
      </c>
      <c r="L651" s="190" t="s">
        <v>276</v>
      </c>
      <c r="M651" s="190" t="s">
        <v>277</v>
      </c>
      <c r="N651" s="190" t="s">
        <v>278</v>
      </c>
      <c r="O651" s="190" t="s">
        <v>59</v>
      </c>
      <c r="P651" s="190" t="s">
        <v>271</v>
      </c>
      <c r="Q651" s="190" t="s">
        <v>271</v>
      </c>
      <c r="R651" s="190" t="s">
        <v>279</v>
      </c>
      <c r="S651" s="191">
        <v>2148.25</v>
      </c>
    </row>
    <row r="652" spans="1:19" x14ac:dyDescent="0.25">
      <c r="A652" s="190" t="s">
        <v>2517</v>
      </c>
      <c r="B652" s="190" t="s">
        <v>2516</v>
      </c>
      <c r="C652" s="191">
        <v>17021.64</v>
      </c>
      <c r="D652" s="190" t="s">
        <v>270</v>
      </c>
      <c r="E652" s="190" t="s">
        <v>271</v>
      </c>
      <c r="F652" s="190" t="s">
        <v>272</v>
      </c>
      <c r="G652" s="190" t="s">
        <v>273</v>
      </c>
      <c r="H652" s="190" t="s">
        <v>274</v>
      </c>
      <c r="I652" s="190" t="s">
        <v>271</v>
      </c>
      <c r="J652" s="190" t="s">
        <v>271</v>
      </c>
      <c r="K652" s="190" t="s">
        <v>275</v>
      </c>
      <c r="L652" s="190" t="s">
        <v>276</v>
      </c>
      <c r="M652" s="190" t="s">
        <v>277</v>
      </c>
      <c r="N652" s="190" t="s">
        <v>278</v>
      </c>
      <c r="O652" s="190" t="s">
        <v>59</v>
      </c>
      <c r="P652" s="190" t="s">
        <v>271</v>
      </c>
      <c r="Q652" s="190" t="s">
        <v>271</v>
      </c>
      <c r="R652" s="190" t="s">
        <v>279</v>
      </c>
      <c r="S652" s="191">
        <v>14378.81</v>
      </c>
    </row>
    <row r="653" spans="1:19" x14ac:dyDescent="0.25">
      <c r="A653" s="190" t="s">
        <v>2518</v>
      </c>
      <c r="B653" s="190" t="s">
        <v>2519</v>
      </c>
      <c r="C653" s="191">
        <v>2255.66</v>
      </c>
      <c r="D653" s="190" t="s">
        <v>270</v>
      </c>
      <c r="E653" s="190" t="s">
        <v>271</v>
      </c>
      <c r="F653" s="190" t="s">
        <v>272</v>
      </c>
      <c r="G653" s="190" t="s">
        <v>273</v>
      </c>
      <c r="H653" s="190" t="s">
        <v>274</v>
      </c>
      <c r="I653" s="190" t="s">
        <v>271</v>
      </c>
      <c r="J653" s="190" t="s">
        <v>271</v>
      </c>
      <c r="K653" s="190" t="s">
        <v>275</v>
      </c>
      <c r="L653" s="190" t="s">
        <v>276</v>
      </c>
      <c r="M653" s="190" t="s">
        <v>277</v>
      </c>
      <c r="N653" s="190" t="s">
        <v>278</v>
      </c>
      <c r="O653" s="190" t="s">
        <v>59</v>
      </c>
      <c r="P653" s="190" t="s">
        <v>271</v>
      </c>
      <c r="Q653" s="190" t="s">
        <v>271</v>
      </c>
      <c r="R653" s="190" t="s">
        <v>279</v>
      </c>
      <c r="S653" s="191">
        <v>2148.25</v>
      </c>
    </row>
    <row r="654" spans="1:19" x14ac:dyDescent="0.25">
      <c r="A654" s="190" t="s">
        <v>2520</v>
      </c>
      <c r="B654" s="190" t="s">
        <v>2519</v>
      </c>
      <c r="C654" s="191">
        <v>17781.060000000001</v>
      </c>
      <c r="D654" s="190" t="s">
        <v>270</v>
      </c>
      <c r="E654" s="190" t="s">
        <v>271</v>
      </c>
      <c r="F654" s="190" t="s">
        <v>272</v>
      </c>
      <c r="G654" s="190" t="s">
        <v>273</v>
      </c>
      <c r="H654" s="190" t="s">
        <v>274</v>
      </c>
      <c r="I654" s="190" t="s">
        <v>271</v>
      </c>
      <c r="J654" s="190" t="s">
        <v>271</v>
      </c>
      <c r="K654" s="190" t="s">
        <v>275</v>
      </c>
      <c r="L654" s="190" t="s">
        <v>276</v>
      </c>
      <c r="M654" s="190" t="s">
        <v>277</v>
      </c>
      <c r="N654" s="190" t="s">
        <v>278</v>
      </c>
      <c r="O654" s="190" t="s">
        <v>59</v>
      </c>
      <c r="P654" s="190" t="s">
        <v>271</v>
      </c>
      <c r="Q654" s="190" t="s">
        <v>271</v>
      </c>
      <c r="R654" s="190" t="s">
        <v>279</v>
      </c>
      <c r="S654" s="191">
        <v>16823.82</v>
      </c>
    </row>
    <row r="655" spans="1:19" x14ac:dyDescent="0.25">
      <c r="A655" s="190" t="s">
        <v>2521</v>
      </c>
      <c r="B655" s="190" t="s">
        <v>2522</v>
      </c>
      <c r="C655" s="191">
        <v>5599.56</v>
      </c>
      <c r="D655" s="190" t="s">
        <v>270</v>
      </c>
      <c r="E655" s="190" t="s">
        <v>271</v>
      </c>
      <c r="F655" s="190" t="s">
        <v>272</v>
      </c>
      <c r="G655" s="190" t="s">
        <v>273</v>
      </c>
      <c r="H655" s="190" t="s">
        <v>274</v>
      </c>
      <c r="I655" s="190" t="s">
        <v>271</v>
      </c>
      <c r="J655" s="190" t="s">
        <v>271</v>
      </c>
      <c r="K655" s="190" t="s">
        <v>275</v>
      </c>
      <c r="L655" s="190" t="s">
        <v>276</v>
      </c>
      <c r="M655" s="190" t="s">
        <v>277</v>
      </c>
      <c r="N655" s="190" t="s">
        <v>278</v>
      </c>
      <c r="O655" s="190" t="s">
        <v>59</v>
      </c>
      <c r="P655" s="190" t="s">
        <v>271</v>
      </c>
      <c r="Q655" s="190" t="s">
        <v>271</v>
      </c>
      <c r="R655" s="190" t="s">
        <v>279</v>
      </c>
      <c r="S655" s="191">
        <v>5332.91</v>
      </c>
    </row>
    <row r="656" spans="1:19" x14ac:dyDescent="0.25">
      <c r="A656" s="190" t="s">
        <v>2523</v>
      </c>
      <c r="B656" s="190" t="s">
        <v>2522</v>
      </c>
      <c r="C656" s="191">
        <v>15082.64</v>
      </c>
      <c r="D656" s="190" t="s">
        <v>270</v>
      </c>
      <c r="E656" s="190" t="s">
        <v>271</v>
      </c>
      <c r="F656" s="190" t="s">
        <v>272</v>
      </c>
      <c r="G656" s="190" t="s">
        <v>273</v>
      </c>
      <c r="H656" s="190" t="s">
        <v>274</v>
      </c>
      <c r="I656" s="190" t="s">
        <v>271</v>
      </c>
      <c r="J656" s="190" t="s">
        <v>271</v>
      </c>
      <c r="K656" s="190" t="s">
        <v>275</v>
      </c>
      <c r="L656" s="190" t="s">
        <v>276</v>
      </c>
      <c r="M656" s="190" t="s">
        <v>277</v>
      </c>
      <c r="N656" s="190" t="s">
        <v>278</v>
      </c>
      <c r="O656" s="190" t="s">
        <v>59</v>
      </c>
      <c r="P656" s="190" t="s">
        <v>271</v>
      </c>
      <c r="Q656" s="190" t="s">
        <v>271</v>
      </c>
      <c r="R656" s="190" t="s">
        <v>279</v>
      </c>
      <c r="S656" s="191">
        <v>13912.95</v>
      </c>
    </row>
    <row r="657" spans="1:19" x14ac:dyDescent="0.25">
      <c r="A657" s="190" t="s">
        <v>2524</v>
      </c>
    </row>
    <row r="658" spans="1:19" x14ac:dyDescent="0.25">
      <c r="A658" s="190" t="s">
        <v>248</v>
      </c>
    </row>
    <row r="659" spans="1:19" x14ac:dyDescent="0.25">
      <c r="A659" s="190" t="s">
        <v>2525</v>
      </c>
    </row>
    <row r="660" spans="1:19" x14ac:dyDescent="0.25">
      <c r="A660" s="190" t="s">
        <v>248</v>
      </c>
    </row>
    <row r="661" spans="1:19" x14ac:dyDescent="0.25">
      <c r="A661" s="190" t="s">
        <v>2526</v>
      </c>
      <c r="B661" s="190" t="s">
        <v>2527</v>
      </c>
      <c r="C661" s="191">
        <v>2197.2199999999998</v>
      </c>
      <c r="D661" s="190" t="s">
        <v>270</v>
      </c>
      <c r="E661" s="190" t="s">
        <v>271</v>
      </c>
      <c r="F661" s="190" t="s">
        <v>272</v>
      </c>
      <c r="G661" s="190" t="s">
        <v>273</v>
      </c>
      <c r="H661" s="190" t="s">
        <v>274</v>
      </c>
      <c r="I661" s="190" t="s">
        <v>271</v>
      </c>
      <c r="J661" s="190" t="s">
        <v>271</v>
      </c>
      <c r="K661" s="190" t="s">
        <v>275</v>
      </c>
      <c r="L661" s="190" t="s">
        <v>276</v>
      </c>
      <c r="M661" s="190" t="s">
        <v>277</v>
      </c>
      <c r="N661" s="190" t="s">
        <v>278</v>
      </c>
      <c r="O661" s="190" t="s">
        <v>59</v>
      </c>
      <c r="P661" s="190" t="s">
        <v>271</v>
      </c>
      <c r="Q661" s="190" t="s">
        <v>271</v>
      </c>
      <c r="R661" s="190" t="s">
        <v>279</v>
      </c>
      <c r="S661" s="191">
        <v>2092.59</v>
      </c>
    </row>
    <row r="662" spans="1:19" x14ac:dyDescent="0.25">
      <c r="A662" s="190" t="s">
        <v>2528</v>
      </c>
      <c r="B662" s="190" t="s">
        <v>2529</v>
      </c>
      <c r="C662" s="191">
        <v>10227.44</v>
      </c>
      <c r="D662" s="190" t="s">
        <v>270</v>
      </c>
      <c r="E662" s="190" t="s">
        <v>271</v>
      </c>
      <c r="F662" s="190" t="s">
        <v>272</v>
      </c>
      <c r="G662" s="190" t="s">
        <v>273</v>
      </c>
      <c r="H662" s="190" t="s">
        <v>274</v>
      </c>
      <c r="I662" s="190" t="s">
        <v>271</v>
      </c>
      <c r="J662" s="190" t="s">
        <v>271</v>
      </c>
      <c r="K662" s="190" t="s">
        <v>275</v>
      </c>
      <c r="L662" s="190" t="s">
        <v>276</v>
      </c>
      <c r="M662" s="190" t="s">
        <v>277</v>
      </c>
      <c r="N662" s="190" t="s">
        <v>278</v>
      </c>
      <c r="O662" s="190" t="s">
        <v>59</v>
      </c>
      <c r="P662" s="190" t="s">
        <v>271</v>
      </c>
      <c r="Q662" s="190" t="s">
        <v>271</v>
      </c>
      <c r="R662" s="190" t="s">
        <v>279</v>
      </c>
      <c r="S662" s="191">
        <v>8740.82</v>
      </c>
    </row>
    <row r="663" spans="1:19" x14ac:dyDescent="0.25">
      <c r="A663" s="190" t="s">
        <v>2528</v>
      </c>
      <c r="B663" s="190" t="s">
        <v>2529</v>
      </c>
      <c r="C663" s="191">
        <v>10227.44</v>
      </c>
      <c r="D663" s="190" t="s">
        <v>270</v>
      </c>
      <c r="E663" s="190" t="s">
        <v>271</v>
      </c>
      <c r="F663" s="190" t="s">
        <v>272</v>
      </c>
      <c r="G663" s="190" t="s">
        <v>396</v>
      </c>
      <c r="H663" s="190" t="s">
        <v>274</v>
      </c>
      <c r="I663" s="190" t="s">
        <v>271</v>
      </c>
      <c r="J663" s="190" t="s">
        <v>271</v>
      </c>
      <c r="K663" s="190" t="s">
        <v>275</v>
      </c>
      <c r="L663" s="190" t="s">
        <v>368</v>
      </c>
      <c r="M663" s="190" t="s">
        <v>277</v>
      </c>
      <c r="N663" s="190" t="s">
        <v>278</v>
      </c>
      <c r="O663" s="190" t="s">
        <v>57</v>
      </c>
      <c r="P663" s="190" t="s">
        <v>271</v>
      </c>
      <c r="Q663" s="190" t="s">
        <v>271</v>
      </c>
      <c r="R663" s="190" t="s">
        <v>279</v>
      </c>
      <c r="S663" s="191">
        <v>436.8</v>
      </c>
    </row>
    <row r="664" spans="1:19" x14ac:dyDescent="0.25">
      <c r="A664" s="190" t="s">
        <v>2530</v>
      </c>
      <c r="B664" s="190" t="s">
        <v>2531</v>
      </c>
      <c r="C664" s="191">
        <v>5756.42</v>
      </c>
      <c r="D664" s="190" t="s">
        <v>270</v>
      </c>
      <c r="E664" s="190" t="s">
        <v>271</v>
      </c>
      <c r="F664" s="190" t="s">
        <v>272</v>
      </c>
      <c r="G664" s="190" t="s">
        <v>273</v>
      </c>
      <c r="H664" s="190" t="s">
        <v>274</v>
      </c>
      <c r="I664" s="190" t="s">
        <v>271</v>
      </c>
      <c r="J664" s="190" t="s">
        <v>271</v>
      </c>
      <c r="K664" s="190" t="s">
        <v>275</v>
      </c>
      <c r="L664" s="190" t="s">
        <v>276</v>
      </c>
      <c r="M664" s="190" t="s">
        <v>277</v>
      </c>
      <c r="N664" s="190" t="s">
        <v>278</v>
      </c>
      <c r="O664" s="190" t="s">
        <v>59</v>
      </c>
      <c r="P664" s="190" t="s">
        <v>271</v>
      </c>
      <c r="Q664" s="190" t="s">
        <v>271</v>
      </c>
      <c r="R664" s="190" t="s">
        <v>279</v>
      </c>
      <c r="S664" s="191">
        <v>5482.3</v>
      </c>
    </row>
    <row r="665" spans="1:19" x14ac:dyDescent="0.25">
      <c r="A665" s="190" t="s">
        <v>2532</v>
      </c>
      <c r="B665" s="190" t="s">
        <v>2531</v>
      </c>
      <c r="C665" s="191">
        <v>14399.29</v>
      </c>
      <c r="D665" s="190" t="s">
        <v>270</v>
      </c>
      <c r="E665" s="190" t="s">
        <v>271</v>
      </c>
      <c r="F665" s="190" t="s">
        <v>272</v>
      </c>
      <c r="G665" s="190" t="s">
        <v>273</v>
      </c>
      <c r="H665" s="190" t="s">
        <v>274</v>
      </c>
      <c r="I665" s="190" t="s">
        <v>271</v>
      </c>
      <c r="J665" s="190" t="s">
        <v>271</v>
      </c>
      <c r="K665" s="190" t="s">
        <v>275</v>
      </c>
      <c r="L665" s="190" t="s">
        <v>276</v>
      </c>
      <c r="M665" s="190" t="s">
        <v>277</v>
      </c>
      <c r="N665" s="190" t="s">
        <v>278</v>
      </c>
      <c r="O665" s="190" t="s">
        <v>59</v>
      </c>
      <c r="P665" s="190" t="s">
        <v>271</v>
      </c>
      <c r="Q665" s="190" t="s">
        <v>271</v>
      </c>
      <c r="R665" s="190" t="s">
        <v>279</v>
      </c>
      <c r="S665" s="191">
        <v>9643</v>
      </c>
    </row>
    <row r="666" spans="1:19" x14ac:dyDescent="0.25">
      <c r="A666" s="190" t="s">
        <v>2533</v>
      </c>
      <c r="B666" s="190" t="s">
        <v>2534</v>
      </c>
      <c r="C666" s="191">
        <v>6546.07</v>
      </c>
      <c r="D666" s="190" t="s">
        <v>270</v>
      </c>
      <c r="E666" s="190" t="s">
        <v>271</v>
      </c>
      <c r="F666" s="190" t="s">
        <v>272</v>
      </c>
      <c r="G666" s="190" t="s">
        <v>273</v>
      </c>
      <c r="H666" s="190" t="s">
        <v>274</v>
      </c>
      <c r="I666" s="190" t="s">
        <v>271</v>
      </c>
      <c r="J666" s="190" t="s">
        <v>271</v>
      </c>
      <c r="K666" s="190" t="s">
        <v>275</v>
      </c>
      <c r="L666" s="190" t="s">
        <v>276</v>
      </c>
      <c r="M666" s="190" t="s">
        <v>277</v>
      </c>
      <c r="N666" s="190" t="s">
        <v>278</v>
      </c>
      <c r="O666" s="190" t="s">
        <v>59</v>
      </c>
      <c r="P666" s="190" t="s">
        <v>271</v>
      </c>
      <c r="Q666" s="190" t="s">
        <v>271</v>
      </c>
      <c r="R666" s="190" t="s">
        <v>279</v>
      </c>
      <c r="S666" s="191">
        <v>6234.35</v>
      </c>
    </row>
    <row r="667" spans="1:19" x14ac:dyDescent="0.25">
      <c r="A667" s="190" t="s">
        <v>2535</v>
      </c>
      <c r="B667" s="190" t="s">
        <v>2534</v>
      </c>
      <c r="C667" s="191">
        <v>11433.47</v>
      </c>
      <c r="D667" s="190" t="s">
        <v>270</v>
      </c>
      <c r="E667" s="190" t="s">
        <v>271</v>
      </c>
      <c r="F667" s="190" t="s">
        <v>272</v>
      </c>
      <c r="G667" s="190" t="s">
        <v>273</v>
      </c>
      <c r="H667" s="190" t="s">
        <v>274</v>
      </c>
      <c r="I667" s="190" t="s">
        <v>271</v>
      </c>
      <c r="J667" s="190" t="s">
        <v>271</v>
      </c>
      <c r="K667" s="190" t="s">
        <v>275</v>
      </c>
      <c r="L667" s="190" t="s">
        <v>276</v>
      </c>
      <c r="M667" s="190" t="s">
        <v>277</v>
      </c>
      <c r="N667" s="190" t="s">
        <v>278</v>
      </c>
      <c r="O667" s="190" t="s">
        <v>59</v>
      </c>
      <c r="P667" s="190" t="s">
        <v>271</v>
      </c>
      <c r="Q667" s="190" t="s">
        <v>271</v>
      </c>
      <c r="R667" s="190" t="s">
        <v>279</v>
      </c>
      <c r="S667" s="191">
        <v>10642.73</v>
      </c>
    </row>
    <row r="668" spans="1:19" x14ac:dyDescent="0.25">
      <c r="A668" s="190" t="s">
        <v>2536</v>
      </c>
      <c r="B668" s="190" t="s">
        <v>2157</v>
      </c>
      <c r="C668" s="191">
        <v>660.66</v>
      </c>
      <c r="D668" s="190" t="s">
        <v>270</v>
      </c>
      <c r="E668" s="190" t="s">
        <v>271</v>
      </c>
      <c r="F668" s="190" t="s">
        <v>272</v>
      </c>
      <c r="G668" s="190" t="s">
        <v>2537</v>
      </c>
      <c r="H668" s="190" t="s">
        <v>274</v>
      </c>
      <c r="I668" s="190" t="s">
        <v>271</v>
      </c>
      <c r="J668" s="190" t="s">
        <v>271</v>
      </c>
      <c r="K668" s="190" t="s">
        <v>275</v>
      </c>
      <c r="L668" s="190" t="s">
        <v>276</v>
      </c>
      <c r="M668" s="190" t="s">
        <v>277</v>
      </c>
      <c r="N668" s="190" t="s">
        <v>278</v>
      </c>
      <c r="O668" s="190" t="s">
        <v>59</v>
      </c>
      <c r="P668" s="190" t="s">
        <v>271</v>
      </c>
      <c r="Q668" s="190" t="s">
        <v>271</v>
      </c>
      <c r="R668" s="190" t="s">
        <v>279</v>
      </c>
      <c r="S668" s="191">
        <v>629.20000000000005</v>
      </c>
    </row>
    <row r="669" spans="1:19" x14ac:dyDescent="0.25">
      <c r="A669" s="190" t="s">
        <v>2538</v>
      </c>
      <c r="B669" s="190" t="s">
        <v>2437</v>
      </c>
      <c r="C669" s="191">
        <v>2553.52</v>
      </c>
      <c r="D669" s="190" t="s">
        <v>270</v>
      </c>
      <c r="E669" s="190" t="s">
        <v>271</v>
      </c>
      <c r="F669" s="190" t="s">
        <v>272</v>
      </c>
      <c r="G669" s="190" t="s">
        <v>2539</v>
      </c>
      <c r="H669" s="190" t="s">
        <v>274</v>
      </c>
      <c r="I669" s="190" t="s">
        <v>271</v>
      </c>
      <c r="J669" s="190" t="s">
        <v>271</v>
      </c>
      <c r="K669" s="190" t="s">
        <v>275</v>
      </c>
      <c r="L669" s="190" t="s">
        <v>276</v>
      </c>
      <c r="M669" s="190" t="s">
        <v>277</v>
      </c>
      <c r="N669" s="190" t="s">
        <v>278</v>
      </c>
      <c r="O669" s="190" t="s">
        <v>59</v>
      </c>
      <c r="P669" s="190" t="s">
        <v>271</v>
      </c>
      <c r="Q669" s="190" t="s">
        <v>271</v>
      </c>
      <c r="R669" s="190" t="s">
        <v>279</v>
      </c>
      <c r="S669" s="191">
        <v>2431.92</v>
      </c>
    </row>
    <row r="670" spans="1:19" x14ac:dyDescent="0.25">
      <c r="A670" s="190" t="s">
        <v>2540</v>
      </c>
      <c r="B670" s="190" t="s">
        <v>2494</v>
      </c>
      <c r="C670" s="191">
        <v>2245.5100000000002</v>
      </c>
      <c r="D670" s="190" t="s">
        <v>270</v>
      </c>
      <c r="E670" s="190" t="s">
        <v>271</v>
      </c>
      <c r="F670" s="190" t="s">
        <v>272</v>
      </c>
      <c r="G670" s="190" t="s">
        <v>2541</v>
      </c>
      <c r="H670" s="190" t="s">
        <v>274</v>
      </c>
      <c r="I670" s="190" t="s">
        <v>271</v>
      </c>
      <c r="J670" s="190" t="s">
        <v>271</v>
      </c>
      <c r="K670" s="190" t="s">
        <v>275</v>
      </c>
      <c r="L670" s="190" t="s">
        <v>276</v>
      </c>
      <c r="M670" s="190" t="s">
        <v>277</v>
      </c>
      <c r="N670" s="190" t="s">
        <v>278</v>
      </c>
      <c r="O670" s="190" t="s">
        <v>59</v>
      </c>
      <c r="P670" s="190" t="s">
        <v>271</v>
      </c>
      <c r="Q670" s="190" t="s">
        <v>271</v>
      </c>
      <c r="R670" s="190" t="s">
        <v>279</v>
      </c>
      <c r="S670" s="191">
        <v>375.18</v>
      </c>
    </row>
    <row r="671" spans="1:19" x14ac:dyDescent="0.25">
      <c r="A671" s="190" t="s">
        <v>2540</v>
      </c>
      <c r="B671" s="190" t="s">
        <v>2494</v>
      </c>
      <c r="C671" s="191">
        <v>2245.5100000000002</v>
      </c>
      <c r="D671" s="190" t="s">
        <v>270</v>
      </c>
      <c r="E671" s="190" t="s">
        <v>271</v>
      </c>
      <c r="F671" s="190" t="s">
        <v>272</v>
      </c>
      <c r="G671" s="190" t="s">
        <v>2542</v>
      </c>
      <c r="H671" s="190" t="s">
        <v>274</v>
      </c>
      <c r="I671" s="190" t="s">
        <v>271</v>
      </c>
      <c r="J671" s="190" t="s">
        <v>271</v>
      </c>
      <c r="K671" s="190" t="s">
        <v>275</v>
      </c>
      <c r="L671" s="190" t="s">
        <v>276</v>
      </c>
      <c r="M671" s="190" t="s">
        <v>277</v>
      </c>
      <c r="N671" s="190" t="s">
        <v>278</v>
      </c>
      <c r="O671" s="190" t="s">
        <v>59</v>
      </c>
      <c r="P671" s="190" t="s">
        <v>271</v>
      </c>
      <c r="Q671" s="190" t="s">
        <v>271</v>
      </c>
      <c r="R671" s="190" t="s">
        <v>279</v>
      </c>
      <c r="S671" s="191">
        <v>1031.76</v>
      </c>
    </row>
    <row r="672" spans="1:19" x14ac:dyDescent="0.25">
      <c r="A672" s="190" t="s">
        <v>2540</v>
      </c>
      <c r="B672" s="190" t="s">
        <v>2494</v>
      </c>
      <c r="C672" s="191">
        <v>2245.5100000000002</v>
      </c>
      <c r="D672" s="190" t="s">
        <v>270</v>
      </c>
      <c r="E672" s="190" t="s">
        <v>271</v>
      </c>
      <c r="F672" s="190" t="s">
        <v>272</v>
      </c>
      <c r="G672" s="190" t="s">
        <v>2543</v>
      </c>
      <c r="H672" s="190" t="s">
        <v>274</v>
      </c>
      <c r="I672" s="190" t="s">
        <v>271</v>
      </c>
      <c r="J672" s="190" t="s">
        <v>271</v>
      </c>
      <c r="K672" s="190" t="s">
        <v>275</v>
      </c>
      <c r="L672" s="190" t="s">
        <v>276</v>
      </c>
      <c r="M672" s="190" t="s">
        <v>277</v>
      </c>
      <c r="N672" s="190" t="s">
        <v>278</v>
      </c>
      <c r="O672" s="190" t="s">
        <v>59</v>
      </c>
      <c r="P672" s="190" t="s">
        <v>271</v>
      </c>
      <c r="Q672" s="190" t="s">
        <v>271</v>
      </c>
      <c r="R672" s="190" t="s">
        <v>279</v>
      </c>
      <c r="S672" s="191">
        <v>731.64</v>
      </c>
    </row>
    <row r="673" spans="1:19" x14ac:dyDescent="0.25">
      <c r="A673" s="190" t="s">
        <v>2544</v>
      </c>
      <c r="B673" s="190" t="s">
        <v>2501</v>
      </c>
      <c r="C673" s="191">
        <v>709.13</v>
      </c>
      <c r="D673" s="190" t="s">
        <v>270</v>
      </c>
      <c r="E673" s="190" t="s">
        <v>271</v>
      </c>
      <c r="F673" s="190" t="s">
        <v>272</v>
      </c>
      <c r="G673" s="190" t="s">
        <v>2545</v>
      </c>
      <c r="H673" s="190" t="s">
        <v>274</v>
      </c>
      <c r="I673" s="190" t="s">
        <v>271</v>
      </c>
      <c r="J673" s="190" t="s">
        <v>271</v>
      </c>
      <c r="K673" s="190" t="s">
        <v>275</v>
      </c>
      <c r="L673" s="190" t="s">
        <v>276</v>
      </c>
      <c r="M673" s="190" t="s">
        <v>277</v>
      </c>
      <c r="N673" s="190" t="s">
        <v>278</v>
      </c>
      <c r="O673" s="190" t="s">
        <v>59</v>
      </c>
      <c r="P673" s="190" t="s">
        <v>271</v>
      </c>
      <c r="Q673" s="190" t="s">
        <v>271</v>
      </c>
      <c r="R673" s="190" t="s">
        <v>279</v>
      </c>
      <c r="S673" s="191">
        <v>675.36</v>
      </c>
    </row>
    <row r="674" spans="1:19" x14ac:dyDescent="0.25">
      <c r="A674" s="190" t="s">
        <v>2546</v>
      </c>
      <c r="B674" s="190" t="s">
        <v>2432</v>
      </c>
      <c r="C674" s="191">
        <v>1149.25</v>
      </c>
      <c r="D674" s="190" t="s">
        <v>270</v>
      </c>
      <c r="E674" s="190" t="s">
        <v>271</v>
      </c>
      <c r="F674" s="190" t="s">
        <v>272</v>
      </c>
      <c r="G674" s="190" t="s">
        <v>2547</v>
      </c>
      <c r="H674" s="190" t="s">
        <v>274</v>
      </c>
      <c r="I674" s="190" t="s">
        <v>271</v>
      </c>
      <c r="J674" s="190" t="s">
        <v>271</v>
      </c>
      <c r="K674" s="190" t="s">
        <v>275</v>
      </c>
      <c r="L674" s="190" t="s">
        <v>276</v>
      </c>
      <c r="M674" s="190" t="s">
        <v>277</v>
      </c>
      <c r="N674" s="190" t="s">
        <v>278</v>
      </c>
      <c r="O674" s="190" t="s">
        <v>59</v>
      </c>
      <c r="P674" s="190" t="s">
        <v>271</v>
      </c>
      <c r="Q674" s="190" t="s">
        <v>271</v>
      </c>
      <c r="R674" s="190" t="s">
        <v>279</v>
      </c>
      <c r="S674" s="191">
        <v>1094.52</v>
      </c>
    </row>
    <row r="675" spans="1:19" x14ac:dyDescent="0.25">
      <c r="A675" s="190" t="s">
        <v>2548</v>
      </c>
      <c r="B675" s="190" t="s">
        <v>2510</v>
      </c>
      <c r="C675" s="191">
        <v>1362.61</v>
      </c>
      <c r="D675" s="190" t="s">
        <v>270</v>
      </c>
      <c r="E675" s="190" t="s">
        <v>271</v>
      </c>
      <c r="F675" s="190" t="s">
        <v>272</v>
      </c>
      <c r="G675" s="190" t="s">
        <v>2549</v>
      </c>
      <c r="H675" s="190" t="s">
        <v>274</v>
      </c>
      <c r="I675" s="190" t="s">
        <v>271</v>
      </c>
      <c r="J675" s="190" t="s">
        <v>271</v>
      </c>
      <c r="K675" s="190" t="s">
        <v>275</v>
      </c>
      <c r="L675" s="190" t="s">
        <v>276</v>
      </c>
      <c r="M675" s="190" t="s">
        <v>277</v>
      </c>
      <c r="N675" s="190" t="s">
        <v>278</v>
      </c>
      <c r="O675" s="190" t="s">
        <v>59</v>
      </c>
      <c r="P675" s="190" t="s">
        <v>271</v>
      </c>
      <c r="Q675" s="190" t="s">
        <v>271</v>
      </c>
      <c r="R675" s="190" t="s">
        <v>279</v>
      </c>
      <c r="S675" s="191">
        <v>1297.72</v>
      </c>
    </row>
    <row r="676" spans="1:19" x14ac:dyDescent="0.25">
      <c r="A676" s="190" t="s">
        <v>2550</v>
      </c>
      <c r="B676" s="190" t="s">
        <v>2551</v>
      </c>
      <c r="C676" s="191">
        <v>29610</v>
      </c>
      <c r="D676" s="190" t="s">
        <v>270</v>
      </c>
      <c r="E676" s="190" t="s">
        <v>271</v>
      </c>
      <c r="F676" s="190" t="s">
        <v>272</v>
      </c>
      <c r="G676" s="190" t="s">
        <v>298</v>
      </c>
      <c r="H676" s="190" t="s">
        <v>274</v>
      </c>
      <c r="I676" s="190" t="s">
        <v>271</v>
      </c>
      <c r="J676" s="190" t="s">
        <v>271</v>
      </c>
      <c r="K676" s="190" t="s">
        <v>275</v>
      </c>
      <c r="L676" s="190" t="s">
        <v>276</v>
      </c>
      <c r="M676" s="190" t="s">
        <v>277</v>
      </c>
      <c r="N676" s="190" t="s">
        <v>278</v>
      </c>
      <c r="O676" s="190" t="s">
        <v>59</v>
      </c>
      <c r="P676" s="190" t="s">
        <v>271</v>
      </c>
      <c r="Q676" s="190" t="s">
        <v>271</v>
      </c>
      <c r="R676" s="190" t="s">
        <v>279</v>
      </c>
      <c r="S676" s="191">
        <v>1940</v>
      </c>
    </row>
    <row r="677" spans="1:19" x14ac:dyDescent="0.25">
      <c r="A677" s="190" t="s">
        <v>2550</v>
      </c>
      <c r="B677" s="190" t="s">
        <v>2551</v>
      </c>
      <c r="C677" s="191">
        <v>29610</v>
      </c>
      <c r="D677" s="190" t="s">
        <v>270</v>
      </c>
      <c r="E677" s="190" t="s">
        <v>271</v>
      </c>
      <c r="F677" s="190" t="s">
        <v>272</v>
      </c>
      <c r="G677" s="190" t="s">
        <v>299</v>
      </c>
      <c r="H677" s="190" t="s">
        <v>274</v>
      </c>
      <c r="I677" s="190" t="s">
        <v>271</v>
      </c>
      <c r="J677" s="190" t="s">
        <v>271</v>
      </c>
      <c r="K677" s="190" t="s">
        <v>275</v>
      </c>
      <c r="L677" s="190" t="s">
        <v>276</v>
      </c>
      <c r="M677" s="190" t="s">
        <v>277</v>
      </c>
      <c r="N677" s="190" t="s">
        <v>278</v>
      </c>
      <c r="O677" s="190" t="s">
        <v>59</v>
      </c>
      <c r="P677" s="190" t="s">
        <v>271</v>
      </c>
      <c r="Q677" s="190" t="s">
        <v>271</v>
      </c>
      <c r="R677" s="190" t="s">
        <v>279</v>
      </c>
      <c r="S677" s="191">
        <v>7000</v>
      </c>
    </row>
    <row r="678" spans="1:19" x14ac:dyDescent="0.25">
      <c r="A678" s="190" t="s">
        <v>2550</v>
      </c>
      <c r="B678" s="190" t="s">
        <v>2551</v>
      </c>
      <c r="C678" s="191">
        <v>29610</v>
      </c>
      <c r="D678" s="190" t="s">
        <v>270</v>
      </c>
      <c r="E678" s="190" t="s">
        <v>271</v>
      </c>
      <c r="F678" s="190" t="s">
        <v>272</v>
      </c>
      <c r="G678" s="190" t="s">
        <v>300</v>
      </c>
      <c r="H678" s="190" t="s">
        <v>274</v>
      </c>
      <c r="I678" s="190" t="s">
        <v>271</v>
      </c>
      <c r="J678" s="190" t="s">
        <v>271</v>
      </c>
      <c r="K678" s="190" t="s">
        <v>275</v>
      </c>
      <c r="L678" s="190" t="s">
        <v>276</v>
      </c>
      <c r="M678" s="190" t="s">
        <v>277</v>
      </c>
      <c r="N678" s="190" t="s">
        <v>278</v>
      </c>
      <c r="O678" s="190" t="s">
        <v>59</v>
      </c>
      <c r="P678" s="190" t="s">
        <v>271</v>
      </c>
      <c r="Q678" s="190" t="s">
        <v>271</v>
      </c>
      <c r="R678" s="190" t="s">
        <v>279</v>
      </c>
      <c r="S678" s="191">
        <v>17460</v>
      </c>
    </row>
    <row r="679" spans="1:19" x14ac:dyDescent="0.25">
      <c r="A679" s="190" t="s">
        <v>2550</v>
      </c>
      <c r="B679" s="190" t="s">
        <v>2551</v>
      </c>
      <c r="C679" s="191">
        <v>29610</v>
      </c>
      <c r="D679" s="190" t="s">
        <v>270</v>
      </c>
      <c r="E679" s="190" t="s">
        <v>271</v>
      </c>
      <c r="F679" s="190" t="s">
        <v>272</v>
      </c>
      <c r="G679" s="190" t="s">
        <v>301</v>
      </c>
      <c r="H679" s="190" t="s">
        <v>274</v>
      </c>
      <c r="I679" s="190" t="s">
        <v>271</v>
      </c>
      <c r="J679" s="190" t="s">
        <v>271</v>
      </c>
      <c r="K679" s="190" t="s">
        <v>275</v>
      </c>
      <c r="L679" s="190" t="s">
        <v>276</v>
      </c>
      <c r="M679" s="190" t="s">
        <v>277</v>
      </c>
      <c r="N679" s="190" t="s">
        <v>278</v>
      </c>
      <c r="O679" s="190" t="s">
        <v>59</v>
      </c>
      <c r="P679" s="190" t="s">
        <v>271</v>
      </c>
      <c r="Q679" s="190" t="s">
        <v>271</v>
      </c>
      <c r="R679" s="190" t="s">
        <v>279</v>
      </c>
      <c r="S679" s="191">
        <v>1800</v>
      </c>
    </row>
    <row r="680" spans="1:19" x14ac:dyDescent="0.25">
      <c r="A680" s="190" t="s">
        <v>2552</v>
      </c>
      <c r="B680" s="190" t="s">
        <v>2553</v>
      </c>
      <c r="C680" s="191">
        <v>5767.35</v>
      </c>
      <c r="D680" s="190" t="s">
        <v>270</v>
      </c>
      <c r="E680" s="190" t="s">
        <v>271</v>
      </c>
      <c r="F680" s="190" t="s">
        <v>272</v>
      </c>
      <c r="G680" s="190" t="s">
        <v>273</v>
      </c>
      <c r="H680" s="190" t="s">
        <v>274</v>
      </c>
      <c r="I680" s="190" t="s">
        <v>271</v>
      </c>
      <c r="J680" s="190" t="s">
        <v>271</v>
      </c>
      <c r="K680" s="190" t="s">
        <v>275</v>
      </c>
      <c r="L680" s="190" t="s">
        <v>276</v>
      </c>
      <c r="M680" s="190" t="s">
        <v>277</v>
      </c>
      <c r="N680" s="190" t="s">
        <v>278</v>
      </c>
      <c r="O680" s="190" t="s">
        <v>59</v>
      </c>
      <c r="P680" s="190" t="s">
        <v>271</v>
      </c>
      <c r="Q680" s="190" t="s">
        <v>271</v>
      </c>
      <c r="R680" s="190" t="s">
        <v>279</v>
      </c>
      <c r="S680" s="191">
        <v>5492.71</v>
      </c>
    </row>
    <row r="681" spans="1:19" x14ac:dyDescent="0.25">
      <c r="A681" s="190" t="s">
        <v>2554</v>
      </c>
      <c r="B681" s="190" t="s">
        <v>2553</v>
      </c>
      <c r="C681" s="191">
        <v>14276.76</v>
      </c>
      <c r="D681" s="190" t="s">
        <v>270</v>
      </c>
      <c r="E681" s="190" t="s">
        <v>271</v>
      </c>
      <c r="F681" s="190" t="s">
        <v>272</v>
      </c>
      <c r="G681" s="190" t="s">
        <v>273</v>
      </c>
      <c r="H681" s="190" t="s">
        <v>274</v>
      </c>
      <c r="I681" s="190" t="s">
        <v>271</v>
      </c>
      <c r="J681" s="190" t="s">
        <v>271</v>
      </c>
      <c r="K681" s="190" t="s">
        <v>275</v>
      </c>
      <c r="L681" s="190" t="s">
        <v>276</v>
      </c>
      <c r="M681" s="190" t="s">
        <v>277</v>
      </c>
      <c r="N681" s="190" t="s">
        <v>278</v>
      </c>
      <c r="O681" s="190" t="s">
        <v>59</v>
      </c>
      <c r="P681" s="190" t="s">
        <v>271</v>
      </c>
      <c r="Q681" s="190" t="s">
        <v>271</v>
      </c>
      <c r="R681" s="190" t="s">
        <v>279</v>
      </c>
      <c r="S681" s="191">
        <v>12515.81</v>
      </c>
    </row>
    <row r="682" spans="1:19" x14ac:dyDescent="0.25">
      <c r="A682" s="190" t="s">
        <v>2555</v>
      </c>
      <c r="B682" s="190" t="s">
        <v>2556</v>
      </c>
      <c r="C682" s="191">
        <v>5517.31</v>
      </c>
      <c r="D682" s="190" t="s">
        <v>270</v>
      </c>
      <c r="E682" s="190" t="s">
        <v>271</v>
      </c>
      <c r="F682" s="190" t="s">
        <v>272</v>
      </c>
      <c r="G682" s="190" t="s">
        <v>273</v>
      </c>
      <c r="H682" s="190" t="s">
        <v>274</v>
      </c>
      <c r="I682" s="190" t="s">
        <v>271</v>
      </c>
      <c r="J682" s="190" t="s">
        <v>271</v>
      </c>
      <c r="K682" s="190" t="s">
        <v>275</v>
      </c>
      <c r="L682" s="190" t="s">
        <v>276</v>
      </c>
      <c r="M682" s="190" t="s">
        <v>277</v>
      </c>
      <c r="N682" s="190" t="s">
        <v>278</v>
      </c>
      <c r="O682" s="190" t="s">
        <v>59</v>
      </c>
      <c r="P682" s="190" t="s">
        <v>271</v>
      </c>
      <c r="Q682" s="190" t="s">
        <v>271</v>
      </c>
      <c r="R682" s="190" t="s">
        <v>279</v>
      </c>
      <c r="S682" s="191">
        <v>5254.58</v>
      </c>
    </row>
    <row r="683" spans="1:19" x14ac:dyDescent="0.25">
      <c r="A683" s="190" t="s">
        <v>2557</v>
      </c>
      <c r="B683" s="190" t="s">
        <v>2556</v>
      </c>
      <c r="C683" s="191">
        <v>14550.03</v>
      </c>
      <c r="D683" s="190" t="s">
        <v>270</v>
      </c>
      <c r="E683" s="190" t="s">
        <v>271</v>
      </c>
      <c r="F683" s="190" t="s">
        <v>272</v>
      </c>
      <c r="G683" s="190" t="s">
        <v>273</v>
      </c>
      <c r="H683" s="190" t="s">
        <v>274</v>
      </c>
      <c r="I683" s="190" t="s">
        <v>271</v>
      </c>
      <c r="J683" s="190" t="s">
        <v>271</v>
      </c>
      <c r="K683" s="190" t="s">
        <v>275</v>
      </c>
      <c r="L683" s="190" t="s">
        <v>276</v>
      </c>
      <c r="M683" s="190" t="s">
        <v>277</v>
      </c>
      <c r="N683" s="190" t="s">
        <v>278</v>
      </c>
      <c r="O683" s="190" t="s">
        <v>59</v>
      </c>
      <c r="P683" s="190" t="s">
        <v>271</v>
      </c>
      <c r="Q683" s="190" t="s">
        <v>271</v>
      </c>
      <c r="R683" s="190" t="s">
        <v>279</v>
      </c>
      <c r="S683" s="191">
        <v>13857.17</v>
      </c>
    </row>
    <row r="684" spans="1:19" x14ac:dyDescent="0.25">
      <c r="A684" s="190" t="s">
        <v>2558</v>
      </c>
      <c r="B684" s="190" t="s">
        <v>2559</v>
      </c>
      <c r="C684" s="191">
        <v>5541.11</v>
      </c>
      <c r="D684" s="190" t="s">
        <v>270</v>
      </c>
      <c r="E684" s="190" t="s">
        <v>271</v>
      </c>
      <c r="F684" s="190" t="s">
        <v>272</v>
      </c>
      <c r="G684" s="190" t="s">
        <v>273</v>
      </c>
      <c r="H684" s="190" t="s">
        <v>274</v>
      </c>
      <c r="I684" s="190" t="s">
        <v>271</v>
      </c>
      <c r="J684" s="190" t="s">
        <v>271</v>
      </c>
      <c r="K684" s="190" t="s">
        <v>275</v>
      </c>
      <c r="L684" s="190" t="s">
        <v>276</v>
      </c>
      <c r="M684" s="190" t="s">
        <v>277</v>
      </c>
      <c r="N684" s="190" t="s">
        <v>278</v>
      </c>
      <c r="O684" s="190" t="s">
        <v>59</v>
      </c>
      <c r="P684" s="190" t="s">
        <v>271</v>
      </c>
      <c r="Q684" s="190" t="s">
        <v>271</v>
      </c>
      <c r="R684" s="190" t="s">
        <v>279</v>
      </c>
      <c r="S684" s="191">
        <v>5277.25</v>
      </c>
    </row>
    <row r="685" spans="1:19" x14ac:dyDescent="0.25">
      <c r="A685" s="190" t="s">
        <v>2560</v>
      </c>
      <c r="B685" s="190" t="s">
        <v>2559</v>
      </c>
      <c r="C685" s="191">
        <v>14299.94</v>
      </c>
      <c r="D685" s="190" t="s">
        <v>270</v>
      </c>
      <c r="E685" s="190" t="s">
        <v>271</v>
      </c>
      <c r="F685" s="190" t="s">
        <v>272</v>
      </c>
      <c r="G685" s="190" t="s">
        <v>273</v>
      </c>
      <c r="H685" s="190" t="s">
        <v>274</v>
      </c>
      <c r="I685" s="190" t="s">
        <v>271</v>
      </c>
      <c r="J685" s="190" t="s">
        <v>271</v>
      </c>
      <c r="K685" s="190" t="s">
        <v>275</v>
      </c>
      <c r="L685" s="190" t="s">
        <v>276</v>
      </c>
      <c r="M685" s="190" t="s">
        <v>277</v>
      </c>
      <c r="N685" s="190" t="s">
        <v>278</v>
      </c>
      <c r="O685" s="190" t="s">
        <v>59</v>
      </c>
      <c r="P685" s="190" t="s">
        <v>271</v>
      </c>
      <c r="Q685" s="190" t="s">
        <v>271</v>
      </c>
      <c r="R685" s="190" t="s">
        <v>279</v>
      </c>
      <c r="S685" s="191">
        <v>13203.27</v>
      </c>
    </row>
    <row r="686" spans="1:19" x14ac:dyDescent="0.25">
      <c r="A686" s="190" t="s">
        <v>2561</v>
      </c>
      <c r="B686" s="190" t="s">
        <v>2562</v>
      </c>
      <c r="C686" s="191">
        <v>2700.59</v>
      </c>
      <c r="D686" s="190" t="s">
        <v>270</v>
      </c>
      <c r="E686" s="190" t="s">
        <v>271</v>
      </c>
      <c r="F686" s="190" t="s">
        <v>272</v>
      </c>
      <c r="G686" s="190" t="s">
        <v>273</v>
      </c>
      <c r="H686" s="190" t="s">
        <v>274</v>
      </c>
      <c r="I686" s="190" t="s">
        <v>271</v>
      </c>
      <c r="J686" s="190" t="s">
        <v>271</v>
      </c>
      <c r="K686" s="190" t="s">
        <v>275</v>
      </c>
      <c r="L686" s="190" t="s">
        <v>276</v>
      </c>
      <c r="M686" s="190" t="s">
        <v>277</v>
      </c>
      <c r="N686" s="190" t="s">
        <v>278</v>
      </c>
      <c r="O686" s="190" t="s">
        <v>59</v>
      </c>
      <c r="P686" s="190" t="s">
        <v>271</v>
      </c>
      <c r="Q686" s="190" t="s">
        <v>271</v>
      </c>
      <c r="R686" s="190" t="s">
        <v>279</v>
      </c>
      <c r="S686" s="191">
        <v>2571.9899999999998</v>
      </c>
    </row>
    <row r="687" spans="1:19" x14ac:dyDescent="0.25">
      <c r="A687" s="190" t="s">
        <v>2563</v>
      </c>
      <c r="B687" s="190" t="s">
        <v>2562</v>
      </c>
      <c r="C687" s="191">
        <v>14823.7</v>
      </c>
      <c r="D687" s="190" t="s">
        <v>270</v>
      </c>
      <c r="E687" s="190" t="s">
        <v>271</v>
      </c>
      <c r="F687" s="190" t="s">
        <v>272</v>
      </c>
      <c r="G687" s="190" t="s">
        <v>273</v>
      </c>
      <c r="H687" s="190" t="s">
        <v>274</v>
      </c>
      <c r="I687" s="190" t="s">
        <v>271</v>
      </c>
      <c r="J687" s="190" t="s">
        <v>271</v>
      </c>
      <c r="K687" s="190" t="s">
        <v>275</v>
      </c>
      <c r="L687" s="190" t="s">
        <v>276</v>
      </c>
      <c r="M687" s="190" t="s">
        <v>277</v>
      </c>
      <c r="N687" s="190" t="s">
        <v>278</v>
      </c>
      <c r="O687" s="190" t="s">
        <v>59</v>
      </c>
      <c r="P687" s="190" t="s">
        <v>271</v>
      </c>
      <c r="Q687" s="190" t="s">
        <v>271</v>
      </c>
      <c r="R687" s="190" t="s">
        <v>279</v>
      </c>
      <c r="S687" s="191">
        <v>12507.32</v>
      </c>
    </row>
    <row r="688" spans="1:19" x14ac:dyDescent="0.25">
      <c r="A688" s="190" t="s">
        <v>2564</v>
      </c>
      <c r="B688" s="190" t="s">
        <v>2565</v>
      </c>
      <c r="C688" s="191">
        <v>2197.2199999999998</v>
      </c>
      <c r="D688" s="190" t="s">
        <v>270</v>
      </c>
      <c r="E688" s="190" t="s">
        <v>271</v>
      </c>
      <c r="F688" s="190" t="s">
        <v>272</v>
      </c>
      <c r="G688" s="190" t="s">
        <v>273</v>
      </c>
      <c r="H688" s="190" t="s">
        <v>274</v>
      </c>
      <c r="I688" s="190" t="s">
        <v>271</v>
      </c>
      <c r="J688" s="190" t="s">
        <v>271</v>
      </c>
      <c r="K688" s="190" t="s">
        <v>275</v>
      </c>
      <c r="L688" s="190" t="s">
        <v>276</v>
      </c>
      <c r="M688" s="190" t="s">
        <v>277</v>
      </c>
      <c r="N688" s="190" t="s">
        <v>278</v>
      </c>
      <c r="O688" s="190" t="s">
        <v>59</v>
      </c>
      <c r="P688" s="190" t="s">
        <v>271</v>
      </c>
      <c r="Q688" s="190" t="s">
        <v>271</v>
      </c>
      <c r="R688" s="190" t="s">
        <v>279</v>
      </c>
      <c r="S688" s="191">
        <v>2092.59</v>
      </c>
    </row>
    <row r="689" spans="1:19" x14ac:dyDescent="0.25">
      <c r="A689" s="190" t="s">
        <v>2566</v>
      </c>
      <c r="B689" s="190" t="s">
        <v>2565</v>
      </c>
      <c r="C689" s="191">
        <v>11373.82</v>
      </c>
      <c r="D689" s="190" t="s">
        <v>270</v>
      </c>
      <c r="E689" s="190" t="s">
        <v>271</v>
      </c>
      <c r="F689" s="190" t="s">
        <v>272</v>
      </c>
      <c r="G689" s="190" t="s">
        <v>2567</v>
      </c>
      <c r="H689" s="190" t="s">
        <v>274</v>
      </c>
      <c r="I689" s="190" t="s">
        <v>271</v>
      </c>
      <c r="J689" s="190" t="s">
        <v>271</v>
      </c>
      <c r="K689" s="190" t="s">
        <v>275</v>
      </c>
      <c r="L689" s="190" t="s">
        <v>276</v>
      </c>
      <c r="M689" s="190" t="s">
        <v>277</v>
      </c>
      <c r="N689" s="190" t="s">
        <v>278</v>
      </c>
      <c r="O689" s="190" t="s">
        <v>59</v>
      </c>
      <c r="P689" s="190" t="s">
        <v>271</v>
      </c>
      <c r="Q689" s="190" t="s">
        <v>271</v>
      </c>
      <c r="R689" s="190" t="s">
        <v>279</v>
      </c>
      <c r="S689" s="191">
        <v>9589.27</v>
      </c>
    </row>
    <row r="690" spans="1:19" x14ac:dyDescent="0.25">
      <c r="A690" s="190" t="s">
        <v>2568</v>
      </c>
      <c r="B690" s="190" t="s">
        <v>2569</v>
      </c>
      <c r="C690" s="191">
        <v>2197.2199999999998</v>
      </c>
      <c r="D690" s="190" t="s">
        <v>270</v>
      </c>
      <c r="E690" s="190" t="s">
        <v>271</v>
      </c>
      <c r="F690" s="190" t="s">
        <v>272</v>
      </c>
      <c r="G690" s="190" t="s">
        <v>273</v>
      </c>
      <c r="H690" s="190" t="s">
        <v>274</v>
      </c>
      <c r="I690" s="190" t="s">
        <v>271</v>
      </c>
      <c r="J690" s="190" t="s">
        <v>271</v>
      </c>
      <c r="K690" s="190" t="s">
        <v>275</v>
      </c>
      <c r="L690" s="190" t="s">
        <v>276</v>
      </c>
      <c r="M690" s="190" t="s">
        <v>277</v>
      </c>
      <c r="N690" s="190" t="s">
        <v>278</v>
      </c>
      <c r="O690" s="190" t="s">
        <v>59</v>
      </c>
      <c r="P690" s="190" t="s">
        <v>271</v>
      </c>
      <c r="Q690" s="190" t="s">
        <v>271</v>
      </c>
      <c r="R690" s="190" t="s">
        <v>279</v>
      </c>
      <c r="S690" s="191">
        <v>2092.59</v>
      </c>
    </row>
    <row r="691" spans="1:19" x14ac:dyDescent="0.25">
      <c r="A691" s="190" t="s">
        <v>2570</v>
      </c>
      <c r="B691" s="190" t="s">
        <v>2569</v>
      </c>
      <c r="C691" s="191">
        <v>10439.27</v>
      </c>
      <c r="D691" s="190" t="s">
        <v>270</v>
      </c>
      <c r="E691" s="190" t="s">
        <v>271</v>
      </c>
      <c r="F691" s="190" t="s">
        <v>272</v>
      </c>
      <c r="G691" s="190" t="s">
        <v>273</v>
      </c>
      <c r="H691" s="190" t="s">
        <v>274</v>
      </c>
      <c r="I691" s="190" t="s">
        <v>271</v>
      </c>
      <c r="J691" s="190" t="s">
        <v>271</v>
      </c>
      <c r="K691" s="190" t="s">
        <v>275</v>
      </c>
      <c r="L691" s="190" t="s">
        <v>276</v>
      </c>
      <c r="M691" s="190" t="s">
        <v>277</v>
      </c>
      <c r="N691" s="190" t="s">
        <v>278</v>
      </c>
      <c r="O691" s="190" t="s">
        <v>59</v>
      </c>
      <c r="P691" s="190" t="s">
        <v>271</v>
      </c>
      <c r="Q691" s="190" t="s">
        <v>271</v>
      </c>
      <c r="R691" s="190" t="s">
        <v>279</v>
      </c>
      <c r="S691" s="191">
        <v>8915.41</v>
      </c>
    </row>
    <row r="692" spans="1:19" x14ac:dyDescent="0.25">
      <c r="A692" s="190" t="s">
        <v>2571</v>
      </c>
      <c r="B692" s="190" t="s">
        <v>2572</v>
      </c>
      <c r="C692" s="191">
        <v>5075.0600000000004</v>
      </c>
      <c r="D692" s="190" t="s">
        <v>270</v>
      </c>
      <c r="E692" s="190" t="s">
        <v>271</v>
      </c>
      <c r="F692" s="190" t="s">
        <v>272</v>
      </c>
      <c r="G692" s="190" t="s">
        <v>273</v>
      </c>
      <c r="H692" s="190" t="s">
        <v>274</v>
      </c>
      <c r="I692" s="190" t="s">
        <v>271</v>
      </c>
      <c r="J692" s="190" t="s">
        <v>271</v>
      </c>
      <c r="K692" s="190" t="s">
        <v>275</v>
      </c>
      <c r="L692" s="190" t="s">
        <v>276</v>
      </c>
      <c r="M692" s="190" t="s">
        <v>277</v>
      </c>
      <c r="N692" s="190" t="s">
        <v>278</v>
      </c>
      <c r="O692" s="190" t="s">
        <v>59</v>
      </c>
      <c r="P692" s="190" t="s">
        <v>271</v>
      </c>
      <c r="Q692" s="190" t="s">
        <v>271</v>
      </c>
      <c r="R692" s="190" t="s">
        <v>279</v>
      </c>
      <c r="S692" s="191">
        <v>4833.3900000000003</v>
      </c>
    </row>
    <row r="693" spans="1:19" x14ac:dyDescent="0.25">
      <c r="A693" s="190" t="s">
        <v>2573</v>
      </c>
      <c r="B693" s="190" t="s">
        <v>2572</v>
      </c>
      <c r="C693" s="191">
        <v>10732.85</v>
      </c>
      <c r="D693" s="190" t="s">
        <v>270</v>
      </c>
      <c r="E693" s="190" t="s">
        <v>271</v>
      </c>
      <c r="F693" s="190" t="s">
        <v>272</v>
      </c>
      <c r="G693" s="190" t="s">
        <v>273</v>
      </c>
      <c r="H693" s="190" t="s">
        <v>274</v>
      </c>
      <c r="I693" s="190" t="s">
        <v>271</v>
      </c>
      <c r="J693" s="190" t="s">
        <v>271</v>
      </c>
      <c r="K693" s="190" t="s">
        <v>275</v>
      </c>
      <c r="L693" s="190" t="s">
        <v>276</v>
      </c>
      <c r="M693" s="190" t="s">
        <v>277</v>
      </c>
      <c r="N693" s="190" t="s">
        <v>278</v>
      </c>
      <c r="O693" s="190" t="s">
        <v>59</v>
      </c>
      <c r="P693" s="190" t="s">
        <v>271</v>
      </c>
      <c r="Q693" s="190" t="s">
        <v>271</v>
      </c>
      <c r="R693" s="190" t="s">
        <v>279</v>
      </c>
      <c r="S693" s="191">
        <v>8947.0499999999993</v>
      </c>
    </row>
    <row r="694" spans="1:19" x14ac:dyDescent="0.25">
      <c r="A694" s="190" t="s">
        <v>2574</v>
      </c>
      <c r="B694" s="190" t="s">
        <v>2551</v>
      </c>
      <c r="C694" s="191">
        <v>5242.8500000000004</v>
      </c>
      <c r="D694" s="190" t="s">
        <v>270</v>
      </c>
      <c r="E694" s="190" t="s">
        <v>271</v>
      </c>
      <c r="F694" s="190" t="s">
        <v>272</v>
      </c>
      <c r="G694" s="190" t="s">
        <v>273</v>
      </c>
      <c r="H694" s="190" t="s">
        <v>274</v>
      </c>
      <c r="I694" s="190" t="s">
        <v>271</v>
      </c>
      <c r="J694" s="190" t="s">
        <v>271</v>
      </c>
      <c r="K694" s="190" t="s">
        <v>275</v>
      </c>
      <c r="L694" s="190" t="s">
        <v>276</v>
      </c>
      <c r="M694" s="190" t="s">
        <v>277</v>
      </c>
      <c r="N694" s="190" t="s">
        <v>278</v>
      </c>
      <c r="O694" s="190" t="s">
        <v>59</v>
      </c>
      <c r="P694" s="190" t="s">
        <v>271</v>
      </c>
      <c r="Q694" s="190" t="s">
        <v>271</v>
      </c>
      <c r="R694" s="190" t="s">
        <v>279</v>
      </c>
      <c r="S694" s="191">
        <v>4993.1899999999996</v>
      </c>
    </row>
    <row r="695" spans="1:19" x14ac:dyDescent="0.25">
      <c r="A695" s="190" t="s">
        <v>2575</v>
      </c>
      <c r="B695" s="190" t="s">
        <v>2551</v>
      </c>
      <c r="C695" s="191">
        <v>11134.36</v>
      </c>
      <c r="D695" s="190" t="s">
        <v>270</v>
      </c>
      <c r="E695" s="190" t="s">
        <v>271</v>
      </c>
      <c r="F695" s="190" t="s">
        <v>272</v>
      </c>
      <c r="G695" s="190" t="s">
        <v>273</v>
      </c>
      <c r="H695" s="190" t="s">
        <v>274</v>
      </c>
      <c r="I695" s="190" t="s">
        <v>271</v>
      </c>
      <c r="J695" s="190" t="s">
        <v>271</v>
      </c>
      <c r="K695" s="190" t="s">
        <v>275</v>
      </c>
      <c r="L695" s="190" t="s">
        <v>276</v>
      </c>
      <c r="M695" s="190" t="s">
        <v>277</v>
      </c>
      <c r="N695" s="190" t="s">
        <v>278</v>
      </c>
      <c r="O695" s="190" t="s">
        <v>59</v>
      </c>
      <c r="P695" s="190" t="s">
        <v>271</v>
      </c>
      <c r="Q695" s="190" t="s">
        <v>271</v>
      </c>
      <c r="R695" s="190" t="s">
        <v>279</v>
      </c>
      <c r="S695" s="191">
        <v>7199.5</v>
      </c>
    </row>
    <row r="696" spans="1:19" x14ac:dyDescent="0.25">
      <c r="A696" s="190" t="s">
        <v>2576</v>
      </c>
      <c r="B696" s="190" t="s">
        <v>2577</v>
      </c>
      <c r="C696" s="191">
        <v>5051.26</v>
      </c>
      <c r="D696" s="190" t="s">
        <v>270</v>
      </c>
      <c r="E696" s="190" t="s">
        <v>271</v>
      </c>
      <c r="F696" s="190" t="s">
        <v>272</v>
      </c>
      <c r="G696" s="190" t="s">
        <v>273</v>
      </c>
      <c r="H696" s="190" t="s">
        <v>274</v>
      </c>
      <c r="I696" s="190" t="s">
        <v>271</v>
      </c>
      <c r="J696" s="190" t="s">
        <v>271</v>
      </c>
      <c r="K696" s="190" t="s">
        <v>275</v>
      </c>
      <c r="L696" s="190" t="s">
        <v>276</v>
      </c>
      <c r="M696" s="190" t="s">
        <v>277</v>
      </c>
      <c r="N696" s="190" t="s">
        <v>278</v>
      </c>
      <c r="O696" s="190" t="s">
        <v>59</v>
      </c>
      <c r="P696" s="190" t="s">
        <v>271</v>
      </c>
      <c r="Q696" s="190" t="s">
        <v>271</v>
      </c>
      <c r="R696" s="190" t="s">
        <v>279</v>
      </c>
      <c r="S696" s="191">
        <v>4810.72</v>
      </c>
    </row>
    <row r="697" spans="1:19" x14ac:dyDescent="0.25">
      <c r="A697" s="190" t="s">
        <v>2578</v>
      </c>
      <c r="B697" s="190" t="s">
        <v>2577</v>
      </c>
      <c r="C697" s="191">
        <v>9423.34</v>
      </c>
      <c r="D697" s="190" t="s">
        <v>270</v>
      </c>
      <c r="E697" s="190" t="s">
        <v>271</v>
      </c>
      <c r="F697" s="190" t="s">
        <v>272</v>
      </c>
      <c r="G697" s="190" t="s">
        <v>273</v>
      </c>
      <c r="H697" s="190" t="s">
        <v>274</v>
      </c>
      <c r="I697" s="190" t="s">
        <v>271</v>
      </c>
      <c r="J697" s="190" t="s">
        <v>271</v>
      </c>
      <c r="K697" s="190" t="s">
        <v>275</v>
      </c>
      <c r="L697" s="190" t="s">
        <v>276</v>
      </c>
      <c r="M697" s="190" t="s">
        <v>277</v>
      </c>
      <c r="N697" s="190" t="s">
        <v>278</v>
      </c>
      <c r="O697" s="190" t="s">
        <v>59</v>
      </c>
      <c r="P697" s="190" t="s">
        <v>271</v>
      </c>
      <c r="Q697" s="190" t="s">
        <v>271</v>
      </c>
      <c r="R697" s="190" t="s">
        <v>279</v>
      </c>
      <c r="S697" s="191">
        <v>8630.69</v>
      </c>
    </row>
    <row r="698" spans="1:19" x14ac:dyDescent="0.25">
      <c r="A698" s="190" t="s">
        <v>2579</v>
      </c>
      <c r="B698" s="190" t="s">
        <v>2580</v>
      </c>
      <c r="C698" s="191">
        <v>5133.5</v>
      </c>
      <c r="D698" s="190" t="s">
        <v>270</v>
      </c>
      <c r="E698" s="190" t="s">
        <v>271</v>
      </c>
      <c r="F698" s="190" t="s">
        <v>272</v>
      </c>
      <c r="G698" s="190" t="s">
        <v>273</v>
      </c>
      <c r="H698" s="190" t="s">
        <v>274</v>
      </c>
      <c r="I698" s="190" t="s">
        <v>271</v>
      </c>
      <c r="J698" s="190" t="s">
        <v>271</v>
      </c>
      <c r="K698" s="190" t="s">
        <v>275</v>
      </c>
      <c r="L698" s="190" t="s">
        <v>276</v>
      </c>
      <c r="M698" s="190" t="s">
        <v>277</v>
      </c>
      <c r="N698" s="190" t="s">
        <v>278</v>
      </c>
      <c r="O698" s="190" t="s">
        <v>59</v>
      </c>
      <c r="P698" s="190" t="s">
        <v>271</v>
      </c>
      <c r="Q698" s="190" t="s">
        <v>271</v>
      </c>
      <c r="R698" s="190" t="s">
        <v>279</v>
      </c>
      <c r="S698" s="191">
        <v>4889.05</v>
      </c>
    </row>
    <row r="699" spans="1:19" x14ac:dyDescent="0.25">
      <c r="A699" s="190" t="s">
        <v>2581</v>
      </c>
      <c r="B699" s="190" t="s">
        <v>2580</v>
      </c>
      <c r="C699" s="191">
        <v>11840.78</v>
      </c>
      <c r="D699" s="190" t="s">
        <v>270</v>
      </c>
      <c r="E699" s="190" t="s">
        <v>271</v>
      </c>
      <c r="F699" s="190" t="s">
        <v>272</v>
      </c>
      <c r="G699" s="190" t="s">
        <v>273</v>
      </c>
      <c r="H699" s="190" t="s">
        <v>274</v>
      </c>
      <c r="I699" s="190" t="s">
        <v>271</v>
      </c>
      <c r="J699" s="190" t="s">
        <v>271</v>
      </c>
      <c r="K699" s="190" t="s">
        <v>275</v>
      </c>
      <c r="L699" s="190" t="s">
        <v>276</v>
      </c>
      <c r="M699" s="190" t="s">
        <v>277</v>
      </c>
      <c r="N699" s="190" t="s">
        <v>278</v>
      </c>
      <c r="O699" s="190" t="s">
        <v>59</v>
      </c>
      <c r="P699" s="190" t="s">
        <v>271</v>
      </c>
      <c r="Q699" s="190" t="s">
        <v>271</v>
      </c>
      <c r="R699" s="190" t="s">
        <v>279</v>
      </c>
      <c r="S699" s="191">
        <v>9297.2800000000007</v>
      </c>
    </row>
    <row r="700" spans="1:19" x14ac:dyDescent="0.25">
      <c r="A700" s="190" t="s">
        <v>2582</v>
      </c>
      <c r="B700" s="190" t="s">
        <v>2583</v>
      </c>
      <c r="C700" s="191">
        <v>2255.66</v>
      </c>
      <c r="D700" s="190" t="s">
        <v>270</v>
      </c>
      <c r="E700" s="190" t="s">
        <v>271</v>
      </c>
      <c r="F700" s="190" t="s">
        <v>272</v>
      </c>
      <c r="G700" s="190" t="s">
        <v>273</v>
      </c>
      <c r="H700" s="190" t="s">
        <v>274</v>
      </c>
      <c r="I700" s="190" t="s">
        <v>271</v>
      </c>
      <c r="J700" s="190" t="s">
        <v>271</v>
      </c>
      <c r="K700" s="190" t="s">
        <v>275</v>
      </c>
      <c r="L700" s="190" t="s">
        <v>276</v>
      </c>
      <c r="M700" s="190" t="s">
        <v>277</v>
      </c>
      <c r="N700" s="190" t="s">
        <v>278</v>
      </c>
      <c r="O700" s="190" t="s">
        <v>59</v>
      </c>
      <c r="P700" s="190" t="s">
        <v>271</v>
      </c>
      <c r="Q700" s="190" t="s">
        <v>271</v>
      </c>
      <c r="R700" s="190" t="s">
        <v>279</v>
      </c>
      <c r="S700" s="191">
        <v>2148.25</v>
      </c>
    </row>
    <row r="701" spans="1:19" x14ac:dyDescent="0.25">
      <c r="A701" s="190" t="s">
        <v>2584</v>
      </c>
      <c r="B701" s="190" t="s">
        <v>2583</v>
      </c>
      <c r="C701" s="191">
        <v>9119.58</v>
      </c>
      <c r="D701" s="190" t="s">
        <v>270</v>
      </c>
      <c r="E701" s="190" t="s">
        <v>271</v>
      </c>
      <c r="F701" s="190" t="s">
        <v>272</v>
      </c>
      <c r="G701" s="190" t="s">
        <v>273</v>
      </c>
      <c r="H701" s="190" t="s">
        <v>274</v>
      </c>
      <c r="I701" s="190" t="s">
        <v>271</v>
      </c>
      <c r="J701" s="190" t="s">
        <v>271</v>
      </c>
      <c r="K701" s="190" t="s">
        <v>275</v>
      </c>
      <c r="L701" s="190" t="s">
        <v>276</v>
      </c>
      <c r="M701" s="190" t="s">
        <v>277</v>
      </c>
      <c r="N701" s="190" t="s">
        <v>278</v>
      </c>
      <c r="O701" s="190" t="s">
        <v>59</v>
      </c>
      <c r="P701" s="190" t="s">
        <v>271</v>
      </c>
      <c r="Q701" s="190" t="s">
        <v>271</v>
      </c>
      <c r="R701" s="190" t="s">
        <v>279</v>
      </c>
      <c r="S701" s="191">
        <v>7368.78</v>
      </c>
    </row>
    <row r="702" spans="1:19" x14ac:dyDescent="0.25">
      <c r="A702" s="190" t="s">
        <v>2585</v>
      </c>
      <c r="B702" s="190" t="s">
        <v>2586</v>
      </c>
      <c r="C702" s="191">
        <v>2255.66</v>
      </c>
      <c r="D702" s="190" t="s">
        <v>270</v>
      </c>
      <c r="E702" s="190" t="s">
        <v>271</v>
      </c>
      <c r="F702" s="190" t="s">
        <v>272</v>
      </c>
      <c r="G702" s="190" t="s">
        <v>273</v>
      </c>
      <c r="H702" s="190" t="s">
        <v>274</v>
      </c>
      <c r="I702" s="190" t="s">
        <v>271</v>
      </c>
      <c r="J702" s="190" t="s">
        <v>271</v>
      </c>
      <c r="K702" s="190" t="s">
        <v>275</v>
      </c>
      <c r="L702" s="190" t="s">
        <v>276</v>
      </c>
      <c r="M702" s="190" t="s">
        <v>277</v>
      </c>
      <c r="N702" s="190" t="s">
        <v>278</v>
      </c>
      <c r="O702" s="190" t="s">
        <v>59</v>
      </c>
      <c r="P702" s="190" t="s">
        <v>271</v>
      </c>
      <c r="Q702" s="190" t="s">
        <v>271</v>
      </c>
      <c r="R702" s="190" t="s">
        <v>279</v>
      </c>
      <c r="S702" s="191">
        <v>2148.25</v>
      </c>
    </row>
    <row r="703" spans="1:19" x14ac:dyDescent="0.25">
      <c r="A703" s="190" t="s">
        <v>2587</v>
      </c>
      <c r="B703" s="190" t="s">
        <v>2586</v>
      </c>
      <c r="C703" s="191">
        <v>14012.01</v>
      </c>
      <c r="D703" s="190" t="s">
        <v>270</v>
      </c>
      <c r="E703" s="190" t="s">
        <v>271</v>
      </c>
      <c r="F703" s="190" t="s">
        <v>272</v>
      </c>
      <c r="G703" s="190" t="s">
        <v>273</v>
      </c>
      <c r="H703" s="190" t="s">
        <v>274</v>
      </c>
      <c r="I703" s="190" t="s">
        <v>271</v>
      </c>
      <c r="J703" s="190" t="s">
        <v>271</v>
      </c>
      <c r="K703" s="190" t="s">
        <v>275</v>
      </c>
      <c r="L703" s="190" t="s">
        <v>276</v>
      </c>
      <c r="M703" s="190" t="s">
        <v>277</v>
      </c>
      <c r="N703" s="190" t="s">
        <v>278</v>
      </c>
      <c r="O703" s="190" t="s">
        <v>59</v>
      </c>
      <c r="P703" s="190" t="s">
        <v>271</v>
      </c>
      <c r="Q703" s="190" t="s">
        <v>271</v>
      </c>
      <c r="R703" s="190" t="s">
        <v>279</v>
      </c>
      <c r="S703" s="191">
        <v>11758.91</v>
      </c>
    </row>
    <row r="704" spans="1:19" x14ac:dyDescent="0.25">
      <c r="A704" s="190" t="s">
        <v>2588</v>
      </c>
      <c r="B704" s="190" t="s">
        <v>2589</v>
      </c>
      <c r="C704" s="191">
        <v>2255.66</v>
      </c>
      <c r="D704" s="190" t="s">
        <v>270</v>
      </c>
      <c r="E704" s="190" t="s">
        <v>271</v>
      </c>
      <c r="F704" s="190" t="s">
        <v>272</v>
      </c>
      <c r="G704" s="190" t="s">
        <v>273</v>
      </c>
      <c r="H704" s="190" t="s">
        <v>274</v>
      </c>
      <c r="I704" s="190" t="s">
        <v>271</v>
      </c>
      <c r="J704" s="190" t="s">
        <v>271</v>
      </c>
      <c r="K704" s="190" t="s">
        <v>275</v>
      </c>
      <c r="L704" s="190" t="s">
        <v>276</v>
      </c>
      <c r="M704" s="190" t="s">
        <v>277</v>
      </c>
      <c r="N704" s="190" t="s">
        <v>278</v>
      </c>
      <c r="O704" s="190" t="s">
        <v>59</v>
      </c>
      <c r="P704" s="190" t="s">
        <v>271</v>
      </c>
      <c r="Q704" s="190" t="s">
        <v>271</v>
      </c>
      <c r="R704" s="190" t="s">
        <v>279</v>
      </c>
      <c r="S704" s="191">
        <v>2148.25</v>
      </c>
    </row>
    <row r="705" spans="1:19" x14ac:dyDescent="0.25">
      <c r="A705" s="190" t="s">
        <v>2590</v>
      </c>
      <c r="B705" s="190" t="s">
        <v>2589</v>
      </c>
      <c r="C705" s="191">
        <v>15347.09</v>
      </c>
      <c r="D705" s="190" t="s">
        <v>270</v>
      </c>
      <c r="E705" s="190" t="s">
        <v>271</v>
      </c>
      <c r="F705" s="190" t="s">
        <v>272</v>
      </c>
      <c r="G705" s="190" t="s">
        <v>273</v>
      </c>
      <c r="H705" s="190" t="s">
        <v>274</v>
      </c>
      <c r="I705" s="190" t="s">
        <v>271</v>
      </c>
      <c r="J705" s="190" t="s">
        <v>271</v>
      </c>
      <c r="K705" s="190" t="s">
        <v>275</v>
      </c>
      <c r="L705" s="190" t="s">
        <v>276</v>
      </c>
      <c r="M705" s="190" t="s">
        <v>277</v>
      </c>
      <c r="N705" s="190" t="s">
        <v>278</v>
      </c>
      <c r="O705" s="190" t="s">
        <v>59</v>
      </c>
      <c r="P705" s="190" t="s">
        <v>271</v>
      </c>
      <c r="Q705" s="190" t="s">
        <v>271</v>
      </c>
      <c r="R705" s="190" t="s">
        <v>279</v>
      </c>
      <c r="S705" s="191">
        <v>13742.98</v>
      </c>
    </row>
    <row r="706" spans="1:19" x14ac:dyDescent="0.25">
      <c r="A706" s="190" t="s">
        <v>2591</v>
      </c>
      <c r="B706" s="190" t="s">
        <v>2592</v>
      </c>
      <c r="C706" s="191">
        <v>4205.8</v>
      </c>
      <c r="D706" s="190" t="s">
        <v>270</v>
      </c>
      <c r="E706" s="190" t="s">
        <v>271</v>
      </c>
      <c r="F706" s="190" t="s">
        <v>272</v>
      </c>
      <c r="G706" s="190" t="s">
        <v>273</v>
      </c>
      <c r="H706" s="190" t="s">
        <v>274</v>
      </c>
      <c r="I706" s="190" t="s">
        <v>271</v>
      </c>
      <c r="J706" s="190" t="s">
        <v>271</v>
      </c>
      <c r="K706" s="190" t="s">
        <v>275</v>
      </c>
      <c r="L706" s="190" t="s">
        <v>276</v>
      </c>
      <c r="M706" s="190" t="s">
        <v>277</v>
      </c>
      <c r="N706" s="190" t="s">
        <v>278</v>
      </c>
      <c r="O706" s="190" t="s">
        <v>59</v>
      </c>
      <c r="P706" s="190" t="s">
        <v>271</v>
      </c>
      <c r="Q706" s="190" t="s">
        <v>271</v>
      </c>
      <c r="R706" s="190" t="s">
        <v>279</v>
      </c>
      <c r="S706" s="191">
        <v>4005.52</v>
      </c>
    </row>
    <row r="707" spans="1:19" x14ac:dyDescent="0.25">
      <c r="A707" s="190" t="s">
        <v>2593</v>
      </c>
      <c r="B707" s="190" t="s">
        <v>2592</v>
      </c>
      <c r="C707" s="191">
        <v>23592.13</v>
      </c>
      <c r="D707" s="190" t="s">
        <v>270</v>
      </c>
      <c r="E707" s="190" t="s">
        <v>271</v>
      </c>
      <c r="F707" s="190" t="s">
        <v>272</v>
      </c>
      <c r="G707" s="190" t="s">
        <v>273</v>
      </c>
      <c r="H707" s="190" t="s">
        <v>274</v>
      </c>
      <c r="I707" s="190" t="s">
        <v>271</v>
      </c>
      <c r="J707" s="190" t="s">
        <v>271</v>
      </c>
      <c r="K707" s="190" t="s">
        <v>275</v>
      </c>
      <c r="L707" s="190" t="s">
        <v>276</v>
      </c>
      <c r="M707" s="190" t="s">
        <v>277</v>
      </c>
      <c r="N707" s="190" t="s">
        <v>278</v>
      </c>
      <c r="O707" s="190" t="s">
        <v>59</v>
      </c>
      <c r="P707" s="190" t="s">
        <v>271</v>
      </c>
      <c r="Q707" s="190" t="s">
        <v>271</v>
      </c>
      <c r="R707" s="190" t="s">
        <v>279</v>
      </c>
      <c r="S707" s="191">
        <v>20278.150000000001</v>
      </c>
    </row>
    <row r="708" spans="1:19" x14ac:dyDescent="0.25">
      <c r="A708" s="190" t="s">
        <v>2594</v>
      </c>
      <c r="B708" s="190" t="s">
        <v>2595</v>
      </c>
      <c r="C708" s="191">
        <v>4274.88</v>
      </c>
      <c r="D708" s="190" t="s">
        <v>270</v>
      </c>
      <c r="E708" s="190" t="s">
        <v>271</v>
      </c>
      <c r="F708" s="190" t="s">
        <v>272</v>
      </c>
      <c r="G708" s="190" t="s">
        <v>273</v>
      </c>
      <c r="H708" s="190" t="s">
        <v>274</v>
      </c>
      <c r="I708" s="190" t="s">
        <v>271</v>
      </c>
      <c r="J708" s="190" t="s">
        <v>271</v>
      </c>
      <c r="K708" s="190" t="s">
        <v>275</v>
      </c>
      <c r="L708" s="190" t="s">
        <v>276</v>
      </c>
      <c r="M708" s="190" t="s">
        <v>277</v>
      </c>
      <c r="N708" s="190" t="s">
        <v>278</v>
      </c>
      <c r="O708" s="190" t="s">
        <v>59</v>
      </c>
      <c r="P708" s="190" t="s">
        <v>271</v>
      </c>
      <c r="Q708" s="190" t="s">
        <v>271</v>
      </c>
      <c r="R708" s="190" t="s">
        <v>279</v>
      </c>
      <c r="S708" s="191">
        <v>4071.31</v>
      </c>
    </row>
    <row r="709" spans="1:19" x14ac:dyDescent="0.25">
      <c r="A709" s="190" t="s">
        <v>2596</v>
      </c>
      <c r="B709" s="190" t="s">
        <v>2595</v>
      </c>
      <c r="C709" s="191">
        <v>13348</v>
      </c>
      <c r="D709" s="190" t="s">
        <v>270</v>
      </c>
      <c r="E709" s="190" t="s">
        <v>271</v>
      </c>
      <c r="F709" s="190" t="s">
        <v>272</v>
      </c>
      <c r="G709" s="190" t="s">
        <v>273</v>
      </c>
      <c r="H709" s="190" t="s">
        <v>274</v>
      </c>
      <c r="I709" s="190" t="s">
        <v>271</v>
      </c>
      <c r="J709" s="190" t="s">
        <v>271</v>
      </c>
      <c r="K709" s="190" t="s">
        <v>275</v>
      </c>
      <c r="L709" s="190" t="s">
        <v>276</v>
      </c>
      <c r="M709" s="190" t="s">
        <v>277</v>
      </c>
      <c r="N709" s="190" t="s">
        <v>278</v>
      </c>
      <c r="O709" s="190" t="s">
        <v>59</v>
      </c>
      <c r="P709" s="190" t="s">
        <v>271</v>
      </c>
      <c r="Q709" s="190" t="s">
        <v>271</v>
      </c>
      <c r="R709" s="190" t="s">
        <v>279</v>
      </c>
      <c r="S709" s="191">
        <v>12346.92</v>
      </c>
    </row>
    <row r="710" spans="1:19" x14ac:dyDescent="0.25">
      <c r="A710" s="190" t="s">
        <v>2597</v>
      </c>
      <c r="B710" s="190" t="s">
        <v>2598</v>
      </c>
      <c r="C710" s="191">
        <v>4024.84</v>
      </c>
      <c r="D710" s="190" t="s">
        <v>270</v>
      </c>
      <c r="E710" s="190" t="s">
        <v>271</v>
      </c>
      <c r="F710" s="190" t="s">
        <v>272</v>
      </c>
      <c r="G710" s="190" t="s">
        <v>273</v>
      </c>
      <c r="H710" s="190" t="s">
        <v>274</v>
      </c>
      <c r="I710" s="190" t="s">
        <v>271</v>
      </c>
      <c r="J710" s="190" t="s">
        <v>271</v>
      </c>
      <c r="K710" s="190" t="s">
        <v>275</v>
      </c>
      <c r="L710" s="190" t="s">
        <v>276</v>
      </c>
      <c r="M710" s="190" t="s">
        <v>277</v>
      </c>
      <c r="N710" s="190" t="s">
        <v>278</v>
      </c>
      <c r="O710" s="190" t="s">
        <v>59</v>
      </c>
      <c r="P710" s="190" t="s">
        <v>271</v>
      </c>
      <c r="Q710" s="190" t="s">
        <v>271</v>
      </c>
      <c r="R710" s="190" t="s">
        <v>279</v>
      </c>
      <c r="S710" s="191">
        <v>3833.18</v>
      </c>
    </row>
    <row r="711" spans="1:19" x14ac:dyDescent="0.25">
      <c r="A711" s="190" t="s">
        <v>2599</v>
      </c>
      <c r="B711" s="190" t="s">
        <v>2598</v>
      </c>
      <c r="C711" s="191">
        <v>11276.16</v>
      </c>
      <c r="D711" s="190" t="s">
        <v>270</v>
      </c>
      <c r="E711" s="190" t="s">
        <v>271</v>
      </c>
      <c r="F711" s="190" t="s">
        <v>272</v>
      </c>
      <c r="G711" s="190" t="s">
        <v>273</v>
      </c>
      <c r="H711" s="190" t="s">
        <v>274</v>
      </c>
      <c r="I711" s="190" t="s">
        <v>271</v>
      </c>
      <c r="J711" s="190" t="s">
        <v>271</v>
      </c>
      <c r="K711" s="190" t="s">
        <v>275</v>
      </c>
      <c r="L711" s="190" t="s">
        <v>276</v>
      </c>
      <c r="M711" s="190" t="s">
        <v>277</v>
      </c>
      <c r="N711" s="190" t="s">
        <v>278</v>
      </c>
      <c r="O711" s="190" t="s">
        <v>59</v>
      </c>
      <c r="P711" s="190" t="s">
        <v>271</v>
      </c>
      <c r="Q711" s="190" t="s">
        <v>271</v>
      </c>
      <c r="R711" s="190" t="s">
        <v>279</v>
      </c>
      <c r="S711" s="191">
        <v>9605.7199999999993</v>
      </c>
    </row>
    <row r="712" spans="1:19" x14ac:dyDescent="0.25">
      <c r="A712" s="190" t="s">
        <v>2600</v>
      </c>
      <c r="B712" s="190" t="s">
        <v>2601</v>
      </c>
      <c r="C712" s="191">
        <v>4048.64</v>
      </c>
      <c r="D712" s="190" t="s">
        <v>270</v>
      </c>
      <c r="E712" s="190" t="s">
        <v>271</v>
      </c>
      <c r="F712" s="190" t="s">
        <v>272</v>
      </c>
      <c r="G712" s="190" t="s">
        <v>273</v>
      </c>
      <c r="H712" s="190" t="s">
        <v>274</v>
      </c>
      <c r="I712" s="190" t="s">
        <v>271</v>
      </c>
      <c r="J712" s="190" t="s">
        <v>271</v>
      </c>
      <c r="K712" s="190" t="s">
        <v>275</v>
      </c>
      <c r="L712" s="190" t="s">
        <v>276</v>
      </c>
      <c r="M712" s="190" t="s">
        <v>277</v>
      </c>
      <c r="N712" s="190" t="s">
        <v>278</v>
      </c>
      <c r="O712" s="190" t="s">
        <v>59</v>
      </c>
      <c r="P712" s="190" t="s">
        <v>271</v>
      </c>
      <c r="Q712" s="190" t="s">
        <v>271</v>
      </c>
      <c r="R712" s="190" t="s">
        <v>279</v>
      </c>
      <c r="S712" s="191">
        <v>3855.85</v>
      </c>
    </row>
    <row r="713" spans="1:19" x14ac:dyDescent="0.25">
      <c r="A713" s="190" t="s">
        <v>2602</v>
      </c>
      <c r="B713" s="190" t="s">
        <v>2601</v>
      </c>
      <c r="C713" s="191">
        <v>12300.28</v>
      </c>
      <c r="D713" s="190" t="s">
        <v>270</v>
      </c>
      <c r="E713" s="190" t="s">
        <v>271</v>
      </c>
      <c r="F713" s="190" t="s">
        <v>272</v>
      </c>
      <c r="G713" s="190" t="s">
        <v>273</v>
      </c>
      <c r="H713" s="190" t="s">
        <v>274</v>
      </c>
      <c r="I713" s="190" t="s">
        <v>271</v>
      </c>
      <c r="J713" s="190" t="s">
        <v>271</v>
      </c>
      <c r="K713" s="190" t="s">
        <v>275</v>
      </c>
      <c r="L713" s="190" t="s">
        <v>276</v>
      </c>
      <c r="M713" s="190" t="s">
        <v>277</v>
      </c>
      <c r="N713" s="190" t="s">
        <v>278</v>
      </c>
      <c r="O713" s="190" t="s">
        <v>59</v>
      </c>
      <c r="P713" s="190" t="s">
        <v>271</v>
      </c>
      <c r="Q713" s="190" t="s">
        <v>271</v>
      </c>
      <c r="R713" s="190" t="s">
        <v>279</v>
      </c>
      <c r="S713" s="191">
        <v>9557.25</v>
      </c>
    </row>
    <row r="714" spans="1:19" x14ac:dyDescent="0.25">
      <c r="A714" s="190" t="s">
        <v>2603</v>
      </c>
      <c r="B714" s="190" t="s">
        <v>2527</v>
      </c>
      <c r="C714" s="191">
        <v>10501.83</v>
      </c>
      <c r="D714" s="190" t="s">
        <v>270</v>
      </c>
      <c r="E714" s="190" t="s">
        <v>271</v>
      </c>
      <c r="F714" s="190" t="s">
        <v>272</v>
      </c>
      <c r="G714" s="190" t="s">
        <v>273</v>
      </c>
      <c r="H714" s="190" t="s">
        <v>274</v>
      </c>
      <c r="I714" s="190" t="s">
        <v>271</v>
      </c>
      <c r="J714" s="190" t="s">
        <v>271</v>
      </c>
      <c r="K714" s="190" t="s">
        <v>275</v>
      </c>
      <c r="L714" s="190" t="s">
        <v>276</v>
      </c>
      <c r="M714" s="190" t="s">
        <v>277</v>
      </c>
      <c r="N714" s="190" t="s">
        <v>278</v>
      </c>
      <c r="O714" s="190" t="s">
        <v>59</v>
      </c>
      <c r="P714" s="190" t="s">
        <v>271</v>
      </c>
      <c r="Q714" s="190" t="s">
        <v>271</v>
      </c>
      <c r="R714" s="190" t="s">
        <v>279</v>
      </c>
      <c r="S714" s="191">
        <v>7831.92</v>
      </c>
    </row>
    <row r="715" spans="1:19" x14ac:dyDescent="0.25">
      <c r="A715" s="190" t="s">
        <v>2604</v>
      </c>
      <c r="B715" s="190" t="s">
        <v>2605</v>
      </c>
      <c r="C715" s="191">
        <v>2197.2199999999998</v>
      </c>
      <c r="D715" s="190" t="s">
        <v>270</v>
      </c>
      <c r="E715" s="190" t="s">
        <v>271</v>
      </c>
      <c r="F715" s="190" t="s">
        <v>272</v>
      </c>
      <c r="G715" s="190" t="s">
        <v>273</v>
      </c>
      <c r="H715" s="190" t="s">
        <v>274</v>
      </c>
      <c r="I715" s="190" t="s">
        <v>271</v>
      </c>
      <c r="J715" s="190" t="s">
        <v>271</v>
      </c>
      <c r="K715" s="190" t="s">
        <v>275</v>
      </c>
      <c r="L715" s="190" t="s">
        <v>276</v>
      </c>
      <c r="M715" s="190" t="s">
        <v>277</v>
      </c>
      <c r="N715" s="190" t="s">
        <v>278</v>
      </c>
      <c r="O715" s="190" t="s">
        <v>59</v>
      </c>
      <c r="P715" s="190" t="s">
        <v>271</v>
      </c>
      <c r="Q715" s="190" t="s">
        <v>271</v>
      </c>
      <c r="R715" s="190" t="s">
        <v>279</v>
      </c>
      <c r="S715" s="191">
        <v>2092.59</v>
      </c>
    </row>
    <row r="716" spans="1:19" x14ac:dyDescent="0.25">
      <c r="A716" s="190" t="s">
        <v>2606</v>
      </c>
      <c r="B716" s="190" t="s">
        <v>2605</v>
      </c>
      <c r="C716" s="191">
        <v>12658.83</v>
      </c>
      <c r="D716" s="190" t="s">
        <v>270</v>
      </c>
      <c r="E716" s="190" t="s">
        <v>271</v>
      </c>
      <c r="F716" s="190" t="s">
        <v>272</v>
      </c>
      <c r="G716" s="190" t="s">
        <v>273</v>
      </c>
      <c r="H716" s="190" t="s">
        <v>274</v>
      </c>
      <c r="I716" s="190" t="s">
        <v>271</v>
      </c>
      <c r="J716" s="190" t="s">
        <v>271</v>
      </c>
      <c r="K716" s="190" t="s">
        <v>275</v>
      </c>
      <c r="L716" s="190" t="s">
        <v>276</v>
      </c>
      <c r="M716" s="190" t="s">
        <v>277</v>
      </c>
      <c r="N716" s="190" t="s">
        <v>278</v>
      </c>
      <c r="O716" s="190" t="s">
        <v>59</v>
      </c>
      <c r="P716" s="190" t="s">
        <v>271</v>
      </c>
      <c r="Q716" s="190" t="s">
        <v>271</v>
      </c>
      <c r="R716" s="190" t="s">
        <v>279</v>
      </c>
      <c r="S716" s="191">
        <v>9561.02</v>
      </c>
    </row>
    <row r="717" spans="1:19" x14ac:dyDescent="0.25">
      <c r="A717" s="190" t="s">
        <v>2607</v>
      </c>
      <c r="B717" s="190" t="s">
        <v>2529</v>
      </c>
      <c r="C717" s="191">
        <v>2197.2199999999998</v>
      </c>
      <c r="D717" s="190" t="s">
        <v>270</v>
      </c>
      <c r="E717" s="190" t="s">
        <v>271</v>
      </c>
      <c r="F717" s="190" t="s">
        <v>272</v>
      </c>
      <c r="G717" s="190" t="s">
        <v>273</v>
      </c>
      <c r="H717" s="190" t="s">
        <v>274</v>
      </c>
      <c r="I717" s="190" t="s">
        <v>271</v>
      </c>
      <c r="J717" s="190" t="s">
        <v>271</v>
      </c>
      <c r="K717" s="190" t="s">
        <v>275</v>
      </c>
      <c r="L717" s="190" t="s">
        <v>276</v>
      </c>
      <c r="M717" s="190" t="s">
        <v>277</v>
      </c>
      <c r="N717" s="190" t="s">
        <v>278</v>
      </c>
      <c r="O717" s="190" t="s">
        <v>59</v>
      </c>
      <c r="P717" s="190" t="s">
        <v>271</v>
      </c>
      <c r="Q717" s="190" t="s">
        <v>271</v>
      </c>
      <c r="R717" s="190" t="s">
        <v>279</v>
      </c>
      <c r="S717" s="191">
        <v>2092.59</v>
      </c>
    </row>
    <row r="718" spans="1:19" x14ac:dyDescent="0.25">
      <c r="A718" s="190" t="s">
        <v>2608</v>
      </c>
      <c r="B718" s="190" t="s">
        <v>2609</v>
      </c>
      <c r="C718" s="191">
        <v>6354.47</v>
      </c>
      <c r="D718" s="190" t="s">
        <v>270</v>
      </c>
      <c r="E718" s="190" t="s">
        <v>271</v>
      </c>
      <c r="F718" s="190" t="s">
        <v>272</v>
      </c>
      <c r="G718" s="190" t="s">
        <v>273</v>
      </c>
      <c r="H718" s="190" t="s">
        <v>274</v>
      </c>
      <c r="I718" s="190" t="s">
        <v>271</v>
      </c>
      <c r="J718" s="190" t="s">
        <v>271</v>
      </c>
      <c r="K718" s="190" t="s">
        <v>275</v>
      </c>
      <c r="L718" s="190" t="s">
        <v>276</v>
      </c>
      <c r="M718" s="190" t="s">
        <v>277</v>
      </c>
      <c r="N718" s="190" t="s">
        <v>278</v>
      </c>
      <c r="O718" s="190" t="s">
        <v>59</v>
      </c>
      <c r="P718" s="190" t="s">
        <v>271</v>
      </c>
      <c r="Q718" s="190" t="s">
        <v>271</v>
      </c>
      <c r="R718" s="190" t="s">
        <v>279</v>
      </c>
      <c r="S718" s="191">
        <v>6051.88</v>
      </c>
    </row>
    <row r="719" spans="1:19" x14ac:dyDescent="0.25">
      <c r="A719" s="190" t="s">
        <v>2610</v>
      </c>
      <c r="B719" s="190" t="s">
        <v>2609</v>
      </c>
      <c r="C719" s="191">
        <v>12946.31</v>
      </c>
      <c r="D719" s="190" t="s">
        <v>270</v>
      </c>
      <c r="E719" s="190" t="s">
        <v>271</v>
      </c>
      <c r="F719" s="190" t="s">
        <v>272</v>
      </c>
      <c r="G719" s="190" t="s">
        <v>273</v>
      </c>
      <c r="H719" s="190" t="s">
        <v>274</v>
      </c>
      <c r="I719" s="190" t="s">
        <v>271</v>
      </c>
      <c r="J719" s="190" t="s">
        <v>271</v>
      </c>
      <c r="K719" s="190" t="s">
        <v>275</v>
      </c>
      <c r="L719" s="190" t="s">
        <v>276</v>
      </c>
      <c r="M719" s="190" t="s">
        <v>277</v>
      </c>
      <c r="N719" s="190" t="s">
        <v>278</v>
      </c>
      <c r="O719" s="190" t="s">
        <v>59</v>
      </c>
      <c r="P719" s="190" t="s">
        <v>271</v>
      </c>
      <c r="Q719" s="190" t="s">
        <v>271</v>
      </c>
      <c r="R719" s="190" t="s">
        <v>279</v>
      </c>
      <c r="S719" s="191">
        <v>9427.7900000000009</v>
      </c>
    </row>
    <row r="720" spans="1:19" x14ac:dyDescent="0.25">
      <c r="A720" s="190" t="s">
        <v>2611</v>
      </c>
      <c r="B720" s="190" t="s">
        <v>2612</v>
      </c>
      <c r="C720" s="191">
        <v>6436.72</v>
      </c>
      <c r="D720" s="190" t="s">
        <v>270</v>
      </c>
      <c r="E720" s="190" t="s">
        <v>271</v>
      </c>
      <c r="F720" s="190" t="s">
        <v>272</v>
      </c>
      <c r="G720" s="190" t="s">
        <v>273</v>
      </c>
      <c r="H720" s="190" t="s">
        <v>274</v>
      </c>
      <c r="I720" s="190" t="s">
        <v>271</v>
      </c>
      <c r="J720" s="190" t="s">
        <v>271</v>
      </c>
      <c r="K720" s="190" t="s">
        <v>275</v>
      </c>
      <c r="L720" s="190" t="s">
        <v>276</v>
      </c>
      <c r="M720" s="190" t="s">
        <v>277</v>
      </c>
      <c r="N720" s="190" t="s">
        <v>278</v>
      </c>
      <c r="O720" s="190" t="s">
        <v>59</v>
      </c>
      <c r="P720" s="190" t="s">
        <v>271</v>
      </c>
      <c r="Q720" s="190" t="s">
        <v>271</v>
      </c>
      <c r="R720" s="190" t="s">
        <v>279</v>
      </c>
      <c r="S720" s="191">
        <v>6130.21</v>
      </c>
    </row>
    <row r="721" spans="1:19" x14ac:dyDescent="0.25">
      <c r="A721" s="190" t="s">
        <v>2613</v>
      </c>
      <c r="B721" s="190" t="s">
        <v>2612</v>
      </c>
      <c r="C721" s="191">
        <v>12775.68</v>
      </c>
      <c r="D721" s="190" t="s">
        <v>270</v>
      </c>
      <c r="E721" s="190" t="s">
        <v>271</v>
      </c>
      <c r="F721" s="190" t="s">
        <v>272</v>
      </c>
      <c r="G721" s="190" t="s">
        <v>273</v>
      </c>
      <c r="H721" s="190" t="s">
        <v>274</v>
      </c>
      <c r="I721" s="190" t="s">
        <v>271</v>
      </c>
      <c r="J721" s="190" t="s">
        <v>271</v>
      </c>
      <c r="K721" s="190" t="s">
        <v>275</v>
      </c>
      <c r="L721" s="190" t="s">
        <v>276</v>
      </c>
      <c r="M721" s="190" t="s">
        <v>277</v>
      </c>
      <c r="N721" s="190" t="s">
        <v>278</v>
      </c>
      <c r="O721" s="190" t="s">
        <v>59</v>
      </c>
      <c r="P721" s="190" t="s">
        <v>271</v>
      </c>
      <c r="Q721" s="190" t="s">
        <v>271</v>
      </c>
      <c r="R721" s="190" t="s">
        <v>279</v>
      </c>
      <c r="S721" s="191">
        <v>11804.96</v>
      </c>
    </row>
    <row r="722" spans="1:19" x14ac:dyDescent="0.25">
      <c r="A722" s="190" t="s">
        <v>2614</v>
      </c>
      <c r="B722" s="190" t="s">
        <v>2615</v>
      </c>
      <c r="C722" s="191">
        <v>2255.66</v>
      </c>
      <c r="D722" s="190" t="s">
        <v>270</v>
      </c>
      <c r="E722" s="190" t="s">
        <v>271</v>
      </c>
      <c r="F722" s="190" t="s">
        <v>272</v>
      </c>
      <c r="G722" s="190" t="s">
        <v>273</v>
      </c>
      <c r="H722" s="190" t="s">
        <v>274</v>
      </c>
      <c r="I722" s="190" t="s">
        <v>271</v>
      </c>
      <c r="J722" s="190" t="s">
        <v>271</v>
      </c>
      <c r="K722" s="190" t="s">
        <v>275</v>
      </c>
      <c r="L722" s="190" t="s">
        <v>276</v>
      </c>
      <c r="M722" s="190" t="s">
        <v>277</v>
      </c>
      <c r="N722" s="190" t="s">
        <v>278</v>
      </c>
      <c r="O722" s="190" t="s">
        <v>59</v>
      </c>
      <c r="P722" s="190" t="s">
        <v>271</v>
      </c>
      <c r="Q722" s="190" t="s">
        <v>271</v>
      </c>
      <c r="R722" s="190" t="s">
        <v>279</v>
      </c>
      <c r="S722" s="191">
        <v>2148.25</v>
      </c>
    </row>
    <row r="723" spans="1:19" x14ac:dyDescent="0.25">
      <c r="A723" s="190" t="s">
        <v>2616</v>
      </c>
      <c r="B723" s="190" t="s">
        <v>2615</v>
      </c>
      <c r="C723" s="191">
        <v>14209.35</v>
      </c>
      <c r="D723" s="190" t="s">
        <v>270</v>
      </c>
      <c r="E723" s="190" t="s">
        <v>271</v>
      </c>
      <c r="F723" s="190" t="s">
        <v>272</v>
      </c>
      <c r="G723" s="190" t="s">
        <v>273</v>
      </c>
      <c r="H723" s="190" t="s">
        <v>274</v>
      </c>
      <c r="I723" s="190" t="s">
        <v>271</v>
      </c>
      <c r="J723" s="190" t="s">
        <v>271</v>
      </c>
      <c r="K723" s="190" t="s">
        <v>275</v>
      </c>
      <c r="L723" s="190" t="s">
        <v>276</v>
      </c>
      <c r="M723" s="190" t="s">
        <v>277</v>
      </c>
      <c r="N723" s="190" t="s">
        <v>278</v>
      </c>
      <c r="O723" s="190" t="s">
        <v>59</v>
      </c>
      <c r="P723" s="190" t="s">
        <v>271</v>
      </c>
      <c r="Q723" s="190" t="s">
        <v>271</v>
      </c>
      <c r="R723" s="190" t="s">
        <v>279</v>
      </c>
      <c r="S723" s="191">
        <v>11944.73</v>
      </c>
    </row>
    <row r="724" spans="1:19" x14ac:dyDescent="0.25">
      <c r="A724" s="190" t="s">
        <v>2617</v>
      </c>
      <c r="B724" s="190" t="s">
        <v>2618</v>
      </c>
      <c r="C724" s="191">
        <v>2255.66</v>
      </c>
      <c r="D724" s="190" t="s">
        <v>270</v>
      </c>
      <c r="E724" s="190" t="s">
        <v>271</v>
      </c>
      <c r="F724" s="190" t="s">
        <v>272</v>
      </c>
      <c r="G724" s="190" t="s">
        <v>273</v>
      </c>
      <c r="H724" s="190" t="s">
        <v>274</v>
      </c>
      <c r="I724" s="190" t="s">
        <v>271</v>
      </c>
      <c r="J724" s="190" t="s">
        <v>271</v>
      </c>
      <c r="K724" s="190" t="s">
        <v>275</v>
      </c>
      <c r="L724" s="190" t="s">
        <v>276</v>
      </c>
      <c r="M724" s="190" t="s">
        <v>277</v>
      </c>
      <c r="N724" s="190" t="s">
        <v>278</v>
      </c>
      <c r="O724" s="190" t="s">
        <v>59</v>
      </c>
      <c r="P724" s="190" t="s">
        <v>271</v>
      </c>
      <c r="Q724" s="190" t="s">
        <v>271</v>
      </c>
      <c r="R724" s="190" t="s">
        <v>279</v>
      </c>
      <c r="S724" s="191">
        <v>2148.25</v>
      </c>
    </row>
    <row r="725" spans="1:19" x14ac:dyDescent="0.25">
      <c r="A725" s="190" t="s">
        <v>2619</v>
      </c>
      <c r="B725" s="190" t="s">
        <v>2618</v>
      </c>
      <c r="C725" s="191">
        <v>14209.35</v>
      </c>
      <c r="D725" s="190" t="s">
        <v>270</v>
      </c>
      <c r="E725" s="190" t="s">
        <v>271</v>
      </c>
      <c r="F725" s="190" t="s">
        <v>272</v>
      </c>
      <c r="G725" s="190" t="s">
        <v>273</v>
      </c>
      <c r="H725" s="190" t="s">
        <v>274</v>
      </c>
      <c r="I725" s="190" t="s">
        <v>271</v>
      </c>
      <c r="J725" s="190" t="s">
        <v>271</v>
      </c>
      <c r="K725" s="190" t="s">
        <v>275</v>
      </c>
      <c r="L725" s="190" t="s">
        <v>276</v>
      </c>
      <c r="M725" s="190" t="s">
        <v>277</v>
      </c>
      <c r="N725" s="190" t="s">
        <v>278</v>
      </c>
      <c r="O725" s="190" t="s">
        <v>59</v>
      </c>
      <c r="P725" s="190" t="s">
        <v>271</v>
      </c>
      <c r="Q725" s="190" t="s">
        <v>271</v>
      </c>
      <c r="R725" s="190" t="s">
        <v>279</v>
      </c>
      <c r="S725" s="191">
        <v>12701.18</v>
      </c>
    </row>
    <row r="726" spans="1:19" x14ac:dyDescent="0.25">
      <c r="A726" s="190" t="s">
        <v>2620</v>
      </c>
      <c r="B726" s="190" t="s">
        <v>2621</v>
      </c>
      <c r="C726" s="191">
        <v>2255.66</v>
      </c>
      <c r="D726" s="190" t="s">
        <v>270</v>
      </c>
      <c r="E726" s="190" t="s">
        <v>271</v>
      </c>
      <c r="F726" s="190" t="s">
        <v>272</v>
      </c>
      <c r="G726" s="190" t="s">
        <v>273</v>
      </c>
      <c r="H726" s="190" t="s">
        <v>274</v>
      </c>
      <c r="I726" s="190" t="s">
        <v>271</v>
      </c>
      <c r="J726" s="190" t="s">
        <v>271</v>
      </c>
      <c r="K726" s="190" t="s">
        <v>275</v>
      </c>
      <c r="L726" s="190" t="s">
        <v>276</v>
      </c>
      <c r="M726" s="190" t="s">
        <v>277</v>
      </c>
      <c r="N726" s="190" t="s">
        <v>278</v>
      </c>
      <c r="O726" s="190" t="s">
        <v>59</v>
      </c>
      <c r="P726" s="190" t="s">
        <v>271</v>
      </c>
      <c r="Q726" s="190" t="s">
        <v>271</v>
      </c>
      <c r="R726" s="190" t="s">
        <v>279</v>
      </c>
      <c r="S726" s="191">
        <v>2148.25</v>
      </c>
    </row>
    <row r="727" spans="1:19" x14ac:dyDescent="0.25">
      <c r="A727" s="190" t="s">
        <v>2622</v>
      </c>
      <c r="B727" s="190" t="s">
        <v>2621</v>
      </c>
      <c r="C727" s="191">
        <v>14185.65</v>
      </c>
      <c r="D727" s="190" t="s">
        <v>270</v>
      </c>
      <c r="E727" s="190" t="s">
        <v>271</v>
      </c>
      <c r="F727" s="190" t="s">
        <v>272</v>
      </c>
      <c r="G727" s="190" t="s">
        <v>273</v>
      </c>
      <c r="H727" s="190" t="s">
        <v>274</v>
      </c>
      <c r="I727" s="190" t="s">
        <v>271</v>
      </c>
      <c r="J727" s="190" t="s">
        <v>271</v>
      </c>
      <c r="K727" s="190" t="s">
        <v>275</v>
      </c>
      <c r="L727" s="190" t="s">
        <v>276</v>
      </c>
      <c r="M727" s="190" t="s">
        <v>277</v>
      </c>
      <c r="N727" s="190" t="s">
        <v>278</v>
      </c>
      <c r="O727" s="190" t="s">
        <v>59</v>
      </c>
      <c r="P727" s="190" t="s">
        <v>271</v>
      </c>
      <c r="Q727" s="190" t="s">
        <v>271</v>
      </c>
      <c r="R727" s="190" t="s">
        <v>279</v>
      </c>
      <c r="S727" s="191">
        <v>11882</v>
      </c>
    </row>
    <row r="728" spans="1:19" x14ac:dyDescent="0.25">
      <c r="A728" s="190" t="s">
        <v>2623</v>
      </c>
      <c r="B728" s="190" t="s">
        <v>2624</v>
      </c>
      <c r="C728" s="191">
        <v>5877.05</v>
      </c>
      <c r="D728" s="190" t="s">
        <v>270</v>
      </c>
      <c r="E728" s="190" t="s">
        <v>271</v>
      </c>
      <c r="F728" s="190" t="s">
        <v>272</v>
      </c>
      <c r="G728" s="190" t="s">
        <v>273</v>
      </c>
      <c r="H728" s="190" t="s">
        <v>274</v>
      </c>
      <c r="I728" s="190" t="s">
        <v>271</v>
      </c>
      <c r="J728" s="190" t="s">
        <v>271</v>
      </c>
      <c r="K728" s="190" t="s">
        <v>275</v>
      </c>
      <c r="L728" s="190" t="s">
        <v>276</v>
      </c>
      <c r="M728" s="190" t="s">
        <v>277</v>
      </c>
      <c r="N728" s="190" t="s">
        <v>278</v>
      </c>
      <c r="O728" s="190" t="s">
        <v>59</v>
      </c>
      <c r="P728" s="190" t="s">
        <v>271</v>
      </c>
      <c r="Q728" s="190" t="s">
        <v>271</v>
      </c>
      <c r="R728" s="190" t="s">
        <v>279</v>
      </c>
      <c r="S728" s="191">
        <v>5597.19</v>
      </c>
    </row>
    <row r="729" spans="1:19" x14ac:dyDescent="0.25">
      <c r="A729" s="190" t="s">
        <v>2625</v>
      </c>
      <c r="B729" s="190" t="s">
        <v>2624</v>
      </c>
      <c r="C729" s="191">
        <v>15700.15</v>
      </c>
      <c r="D729" s="190" t="s">
        <v>270</v>
      </c>
      <c r="E729" s="190" t="s">
        <v>271</v>
      </c>
      <c r="F729" s="190" t="s">
        <v>272</v>
      </c>
      <c r="G729" s="190" t="s">
        <v>273</v>
      </c>
      <c r="H729" s="190" t="s">
        <v>274</v>
      </c>
      <c r="I729" s="190" t="s">
        <v>271</v>
      </c>
      <c r="J729" s="190" t="s">
        <v>271</v>
      </c>
      <c r="K729" s="190" t="s">
        <v>275</v>
      </c>
      <c r="L729" s="190" t="s">
        <v>276</v>
      </c>
      <c r="M729" s="190" t="s">
        <v>277</v>
      </c>
      <c r="N729" s="190" t="s">
        <v>278</v>
      </c>
      <c r="O729" s="190" t="s">
        <v>59</v>
      </c>
      <c r="P729" s="190" t="s">
        <v>271</v>
      </c>
      <c r="Q729" s="190" t="s">
        <v>271</v>
      </c>
      <c r="R729" s="190" t="s">
        <v>279</v>
      </c>
      <c r="S729" s="191">
        <v>13690.28</v>
      </c>
    </row>
    <row r="730" spans="1:19" x14ac:dyDescent="0.25">
      <c r="A730" s="190" t="s">
        <v>2626</v>
      </c>
      <c r="B730" s="190" t="s">
        <v>2627</v>
      </c>
      <c r="C730" s="191">
        <v>6930.32</v>
      </c>
      <c r="D730" s="190" t="s">
        <v>270</v>
      </c>
      <c r="E730" s="190" t="s">
        <v>271</v>
      </c>
      <c r="F730" s="190" t="s">
        <v>272</v>
      </c>
      <c r="G730" s="190" t="s">
        <v>273</v>
      </c>
      <c r="H730" s="190" t="s">
        <v>274</v>
      </c>
      <c r="I730" s="190" t="s">
        <v>271</v>
      </c>
      <c r="J730" s="190" t="s">
        <v>271</v>
      </c>
      <c r="K730" s="190" t="s">
        <v>275</v>
      </c>
      <c r="L730" s="190" t="s">
        <v>276</v>
      </c>
      <c r="M730" s="190" t="s">
        <v>277</v>
      </c>
      <c r="N730" s="190" t="s">
        <v>278</v>
      </c>
      <c r="O730" s="190" t="s">
        <v>59</v>
      </c>
      <c r="P730" s="190" t="s">
        <v>271</v>
      </c>
      <c r="Q730" s="190" t="s">
        <v>271</v>
      </c>
      <c r="R730" s="190" t="s">
        <v>279</v>
      </c>
      <c r="S730" s="191">
        <v>6600.3</v>
      </c>
    </row>
    <row r="731" spans="1:19" x14ac:dyDescent="0.25">
      <c r="A731" s="190" t="s">
        <v>2628</v>
      </c>
      <c r="B731" s="190" t="s">
        <v>2627</v>
      </c>
      <c r="C731" s="191">
        <v>14670.79</v>
      </c>
      <c r="D731" s="190" t="s">
        <v>270</v>
      </c>
      <c r="E731" s="190" t="s">
        <v>271</v>
      </c>
      <c r="F731" s="190" t="s">
        <v>272</v>
      </c>
      <c r="G731" s="190" t="s">
        <v>273</v>
      </c>
      <c r="H731" s="190" t="s">
        <v>274</v>
      </c>
      <c r="I731" s="190" t="s">
        <v>271</v>
      </c>
      <c r="J731" s="190" t="s">
        <v>271</v>
      </c>
      <c r="K731" s="190" t="s">
        <v>275</v>
      </c>
      <c r="L731" s="190" t="s">
        <v>276</v>
      </c>
      <c r="M731" s="190" t="s">
        <v>277</v>
      </c>
      <c r="N731" s="190" t="s">
        <v>278</v>
      </c>
      <c r="O731" s="190" t="s">
        <v>59</v>
      </c>
      <c r="P731" s="190" t="s">
        <v>271</v>
      </c>
      <c r="Q731" s="190" t="s">
        <v>271</v>
      </c>
      <c r="R731" s="190" t="s">
        <v>279</v>
      </c>
      <c r="S731" s="191">
        <v>13234.96</v>
      </c>
    </row>
    <row r="732" spans="1:19" x14ac:dyDescent="0.25">
      <c r="A732" s="190" t="s">
        <v>2629</v>
      </c>
      <c r="B732" s="190" t="s">
        <v>2630</v>
      </c>
      <c r="C732" s="191">
        <v>7006.08</v>
      </c>
      <c r="D732" s="190" t="s">
        <v>270</v>
      </c>
      <c r="E732" s="190" t="s">
        <v>271</v>
      </c>
      <c r="F732" s="190" t="s">
        <v>272</v>
      </c>
      <c r="G732" s="190" t="s">
        <v>273</v>
      </c>
      <c r="H732" s="190" t="s">
        <v>274</v>
      </c>
      <c r="I732" s="190" t="s">
        <v>271</v>
      </c>
      <c r="J732" s="190" t="s">
        <v>271</v>
      </c>
      <c r="K732" s="190" t="s">
        <v>275</v>
      </c>
      <c r="L732" s="190" t="s">
        <v>276</v>
      </c>
      <c r="M732" s="190" t="s">
        <v>277</v>
      </c>
      <c r="N732" s="190" t="s">
        <v>278</v>
      </c>
      <c r="O732" s="190" t="s">
        <v>59</v>
      </c>
      <c r="P732" s="190" t="s">
        <v>271</v>
      </c>
      <c r="Q732" s="190" t="s">
        <v>271</v>
      </c>
      <c r="R732" s="190" t="s">
        <v>279</v>
      </c>
      <c r="S732" s="191">
        <v>6672.46</v>
      </c>
    </row>
    <row r="733" spans="1:19" x14ac:dyDescent="0.25">
      <c r="A733" s="190" t="s">
        <v>2631</v>
      </c>
      <c r="B733" s="190" t="s">
        <v>2630</v>
      </c>
      <c r="C733" s="191">
        <v>11383.8</v>
      </c>
      <c r="D733" s="190" t="s">
        <v>270</v>
      </c>
      <c r="E733" s="190" t="s">
        <v>271</v>
      </c>
      <c r="F733" s="190" t="s">
        <v>272</v>
      </c>
      <c r="G733" s="190" t="s">
        <v>273</v>
      </c>
      <c r="H733" s="190" t="s">
        <v>274</v>
      </c>
      <c r="I733" s="190" t="s">
        <v>271</v>
      </c>
      <c r="J733" s="190" t="s">
        <v>271</v>
      </c>
      <c r="K733" s="190" t="s">
        <v>275</v>
      </c>
      <c r="L733" s="190" t="s">
        <v>276</v>
      </c>
      <c r="M733" s="190" t="s">
        <v>277</v>
      </c>
      <c r="N733" s="190" t="s">
        <v>278</v>
      </c>
      <c r="O733" s="190" t="s">
        <v>59</v>
      </c>
      <c r="P733" s="190" t="s">
        <v>271</v>
      </c>
      <c r="Q733" s="190" t="s">
        <v>271</v>
      </c>
      <c r="R733" s="190" t="s">
        <v>279</v>
      </c>
      <c r="S733" s="191">
        <v>10486.48</v>
      </c>
    </row>
    <row r="734" spans="1:19" x14ac:dyDescent="0.25">
      <c r="A734" s="190" t="s">
        <v>2632</v>
      </c>
      <c r="B734" s="190" t="s">
        <v>2633</v>
      </c>
      <c r="C734" s="191">
        <v>4266.6400000000003</v>
      </c>
      <c r="D734" s="190" t="s">
        <v>270</v>
      </c>
      <c r="E734" s="190" t="s">
        <v>271</v>
      </c>
      <c r="F734" s="190" t="s">
        <v>272</v>
      </c>
      <c r="G734" s="190" t="s">
        <v>273</v>
      </c>
      <c r="H734" s="190" t="s">
        <v>274</v>
      </c>
      <c r="I734" s="190" t="s">
        <v>271</v>
      </c>
      <c r="J734" s="190" t="s">
        <v>271</v>
      </c>
      <c r="K734" s="190" t="s">
        <v>275</v>
      </c>
      <c r="L734" s="190" t="s">
        <v>276</v>
      </c>
      <c r="M734" s="190" t="s">
        <v>277</v>
      </c>
      <c r="N734" s="190" t="s">
        <v>278</v>
      </c>
      <c r="O734" s="190" t="s">
        <v>59</v>
      </c>
      <c r="P734" s="190" t="s">
        <v>271</v>
      </c>
      <c r="Q734" s="190" t="s">
        <v>271</v>
      </c>
      <c r="R734" s="190" t="s">
        <v>279</v>
      </c>
      <c r="S734" s="191">
        <v>4063.47</v>
      </c>
    </row>
    <row r="735" spans="1:19" x14ac:dyDescent="0.25">
      <c r="A735" s="190" t="s">
        <v>2634</v>
      </c>
      <c r="B735" s="190" t="s">
        <v>2633</v>
      </c>
      <c r="C735" s="191">
        <v>11002.12</v>
      </c>
      <c r="D735" s="190" t="s">
        <v>270</v>
      </c>
      <c r="E735" s="190" t="s">
        <v>271</v>
      </c>
      <c r="F735" s="190" t="s">
        <v>272</v>
      </c>
      <c r="G735" s="190" t="s">
        <v>273</v>
      </c>
      <c r="H735" s="190" t="s">
        <v>274</v>
      </c>
      <c r="I735" s="190" t="s">
        <v>271</v>
      </c>
      <c r="J735" s="190" t="s">
        <v>271</v>
      </c>
      <c r="K735" s="190" t="s">
        <v>275</v>
      </c>
      <c r="L735" s="190" t="s">
        <v>276</v>
      </c>
      <c r="M735" s="190" t="s">
        <v>277</v>
      </c>
      <c r="N735" s="190" t="s">
        <v>278</v>
      </c>
      <c r="O735" s="190" t="s">
        <v>59</v>
      </c>
      <c r="P735" s="190" t="s">
        <v>271</v>
      </c>
      <c r="Q735" s="190" t="s">
        <v>271</v>
      </c>
      <c r="R735" s="190" t="s">
        <v>279</v>
      </c>
      <c r="S735" s="191">
        <v>9386.34</v>
      </c>
    </row>
    <row r="736" spans="1:19" x14ac:dyDescent="0.25">
      <c r="A736" s="190" t="s">
        <v>2635</v>
      </c>
      <c r="B736" s="190" t="s">
        <v>2636</v>
      </c>
      <c r="C736" s="191">
        <v>29610</v>
      </c>
      <c r="D736" s="190" t="s">
        <v>270</v>
      </c>
      <c r="E736" s="190" t="s">
        <v>271</v>
      </c>
      <c r="F736" s="190" t="s">
        <v>272</v>
      </c>
      <c r="G736" s="190" t="s">
        <v>298</v>
      </c>
      <c r="H736" s="190" t="s">
        <v>274</v>
      </c>
      <c r="I736" s="190" t="s">
        <v>271</v>
      </c>
      <c r="J736" s="190" t="s">
        <v>271</v>
      </c>
      <c r="K736" s="190" t="s">
        <v>275</v>
      </c>
      <c r="L736" s="190" t="s">
        <v>276</v>
      </c>
      <c r="M736" s="190" t="s">
        <v>277</v>
      </c>
      <c r="N736" s="190" t="s">
        <v>278</v>
      </c>
      <c r="O736" s="190" t="s">
        <v>59</v>
      </c>
      <c r="P736" s="190" t="s">
        <v>271</v>
      </c>
      <c r="Q736" s="190" t="s">
        <v>271</v>
      </c>
      <c r="R736" s="190" t="s">
        <v>279</v>
      </c>
      <c r="S736" s="191">
        <v>1940</v>
      </c>
    </row>
    <row r="737" spans="1:19" x14ac:dyDescent="0.25">
      <c r="A737" s="190" t="s">
        <v>2635</v>
      </c>
      <c r="B737" s="190" t="s">
        <v>2636</v>
      </c>
      <c r="C737" s="191">
        <v>29610</v>
      </c>
      <c r="D737" s="190" t="s">
        <v>270</v>
      </c>
      <c r="E737" s="190" t="s">
        <v>271</v>
      </c>
      <c r="F737" s="190" t="s">
        <v>272</v>
      </c>
      <c r="G737" s="190" t="s">
        <v>299</v>
      </c>
      <c r="H737" s="190" t="s">
        <v>274</v>
      </c>
      <c r="I737" s="190" t="s">
        <v>271</v>
      </c>
      <c r="J737" s="190" t="s">
        <v>271</v>
      </c>
      <c r="K737" s="190" t="s">
        <v>275</v>
      </c>
      <c r="L737" s="190" t="s">
        <v>276</v>
      </c>
      <c r="M737" s="190" t="s">
        <v>277</v>
      </c>
      <c r="N737" s="190" t="s">
        <v>278</v>
      </c>
      <c r="O737" s="190" t="s">
        <v>59</v>
      </c>
      <c r="P737" s="190" t="s">
        <v>271</v>
      </c>
      <c r="Q737" s="190" t="s">
        <v>271</v>
      </c>
      <c r="R737" s="190" t="s">
        <v>279</v>
      </c>
      <c r="S737" s="191">
        <v>7000</v>
      </c>
    </row>
    <row r="738" spans="1:19" x14ac:dyDescent="0.25">
      <c r="A738" s="190" t="s">
        <v>2635</v>
      </c>
      <c r="B738" s="190" t="s">
        <v>2636</v>
      </c>
      <c r="C738" s="191">
        <v>29610</v>
      </c>
      <c r="D738" s="190" t="s">
        <v>270</v>
      </c>
      <c r="E738" s="190" t="s">
        <v>271</v>
      </c>
      <c r="F738" s="190" t="s">
        <v>272</v>
      </c>
      <c r="G738" s="190" t="s">
        <v>300</v>
      </c>
      <c r="H738" s="190" t="s">
        <v>274</v>
      </c>
      <c r="I738" s="190" t="s">
        <v>271</v>
      </c>
      <c r="J738" s="190" t="s">
        <v>271</v>
      </c>
      <c r="K738" s="190" t="s">
        <v>275</v>
      </c>
      <c r="L738" s="190" t="s">
        <v>276</v>
      </c>
      <c r="M738" s="190" t="s">
        <v>277</v>
      </c>
      <c r="N738" s="190" t="s">
        <v>278</v>
      </c>
      <c r="O738" s="190" t="s">
        <v>59</v>
      </c>
      <c r="P738" s="190" t="s">
        <v>271</v>
      </c>
      <c r="Q738" s="190" t="s">
        <v>271</v>
      </c>
      <c r="R738" s="190" t="s">
        <v>279</v>
      </c>
      <c r="S738" s="191">
        <v>17460</v>
      </c>
    </row>
    <row r="739" spans="1:19" x14ac:dyDescent="0.25">
      <c r="A739" s="190" t="s">
        <v>2635</v>
      </c>
      <c r="B739" s="190" t="s">
        <v>2636</v>
      </c>
      <c r="C739" s="191">
        <v>29610</v>
      </c>
      <c r="D739" s="190" t="s">
        <v>270</v>
      </c>
      <c r="E739" s="190" t="s">
        <v>271</v>
      </c>
      <c r="F739" s="190" t="s">
        <v>272</v>
      </c>
      <c r="G739" s="190" t="s">
        <v>301</v>
      </c>
      <c r="H739" s="190" t="s">
        <v>274</v>
      </c>
      <c r="I739" s="190" t="s">
        <v>271</v>
      </c>
      <c r="J739" s="190" t="s">
        <v>271</v>
      </c>
      <c r="K739" s="190" t="s">
        <v>275</v>
      </c>
      <c r="L739" s="190" t="s">
        <v>276</v>
      </c>
      <c r="M739" s="190" t="s">
        <v>277</v>
      </c>
      <c r="N739" s="190" t="s">
        <v>278</v>
      </c>
      <c r="O739" s="190" t="s">
        <v>59</v>
      </c>
      <c r="P739" s="190" t="s">
        <v>271</v>
      </c>
      <c r="Q739" s="190" t="s">
        <v>271</v>
      </c>
      <c r="R739" s="190" t="s">
        <v>279</v>
      </c>
      <c r="S739" s="191">
        <v>1800</v>
      </c>
    </row>
    <row r="740" spans="1:19" x14ac:dyDescent="0.25">
      <c r="A740" s="190" t="s">
        <v>2637</v>
      </c>
      <c r="B740" s="190" t="s">
        <v>2638</v>
      </c>
      <c r="C740" s="191">
        <v>2197.2199999999998</v>
      </c>
      <c r="D740" s="190" t="s">
        <v>270</v>
      </c>
      <c r="E740" s="190" t="s">
        <v>271</v>
      </c>
      <c r="F740" s="190" t="s">
        <v>272</v>
      </c>
      <c r="G740" s="190" t="s">
        <v>273</v>
      </c>
      <c r="H740" s="190" t="s">
        <v>274</v>
      </c>
      <c r="I740" s="190" t="s">
        <v>271</v>
      </c>
      <c r="J740" s="190" t="s">
        <v>271</v>
      </c>
      <c r="K740" s="190" t="s">
        <v>275</v>
      </c>
      <c r="L740" s="190" t="s">
        <v>276</v>
      </c>
      <c r="M740" s="190" t="s">
        <v>277</v>
      </c>
      <c r="N740" s="190" t="s">
        <v>278</v>
      </c>
      <c r="O740" s="190" t="s">
        <v>59</v>
      </c>
      <c r="P740" s="190" t="s">
        <v>271</v>
      </c>
      <c r="Q740" s="190" t="s">
        <v>271</v>
      </c>
      <c r="R740" s="190" t="s">
        <v>279</v>
      </c>
      <c r="S740" s="191">
        <v>2092.59</v>
      </c>
    </row>
    <row r="741" spans="1:19" x14ac:dyDescent="0.25">
      <c r="A741" s="190" t="s">
        <v>2639</v>
      </c>
      <c r="B741" s="190" t="s">
        <v>2638</v>
      </c>
      <c r="C741" s="191">
        <v>7082.18</v>
      </c>
      <c r="D741" s="190" t="s">
        <v>270</v>
      </c>
      <c r="E741" s="190" t="s">
        <v>271</v>
      </c>
      <c r="F741" s="190" t="s">
        <v>272</v>
      </c>
      <c r="G741" s="190" t="s">
        <v>273</v>
      </c>
      <c r="H741" s="190" t="s">
        <v>274</v>
      </c>
      <c r="I741" s="190" t="s">
        <v>271</v>
      </c>
      <c r="J741" s="190" t="s">
        <v>271</v>
      </c>
      <c r="K741" s="190" t="s">
        <v>275</v>
      </c>
      <c r="L741" s="190" t="s">
        <v>276</v>
      </c>
      <c r="M741" s="190" t="s">
        <v>277</v>
      </c>
      <c r="N741" s="190" t="s">
        <v>278</v>
      </c>
      <c r="O741" s="190" t="s">
        <v>59</v>
      </c>
      <c r="P741" s="190" t="s">
        <v>271</v>
      </c>
      <c r="Q741" s="190" t="s">
        <v>271</v>
      </c>
      <c r="R741" s="190" t="s">
        <v>279</v>
      </c>
      <c r="S741" s="191">
        <v>6057.1</v>
      </c>
    </row>
    <row r="742" spans="1:19" x14ac:dyDescent="0.25">
      <c r="A742" s="190" t="s">
        <v>2640</v>
      </c>
      <c r="B742" s="190" t="s">
        <v>2641</v>
      </c>
      <c r="C742" s="191">
        <v>2197.2199999999998</v>
      </c>
      <c r="D742" s="190" t="s">
        <v>270</v>
      </c>
      <c r="E742" s="190" t="s">
        <v>271</v>
      </c>
      <c r="F742" s="190" t="s">
        <v>272</v>
      </c>
      <c r="G742" s="190" t="s">
        <v>273</v>
      </c>
      <c r="H742" s="190" t="s">
        <v>274</v>
      </c>
      <c r="I742" s="190" t="s">
        <v>271</v>
      </c>
      <c r="J742" s="190" t="s">
        <v>271</v>
      </c>
      <c r="K742" s="190" t="s">
        <v>275</v>
      </c>
      <c r="L742" s="190" t="s">
        <v>276</v>
      </c>
      <c r="M742" s="190" t="s">
        <v>277</v>
      </c>
      <c r="N742" s="190" t="s">
        <v>278</v>
      </c>
      <c r="O742" s="190" t="s">
        <v>59</v>
      </c>
      <c r="P742" s="190" t="s">
        <v>271</v>
      </c>
      <c r="Q742" s="190" t="s">
        <v>271</v>
      </c>
      <c r="R742" s="190" t="s">
        <v>279</v>
      </c>
      <c r="S742" s="191">
        <v>2092.59</v>
      </c>
    </row>
    <row r="743" spans="1:19" x14ac:dyDescent="0.25">
      <c r="A743" s="190" t="s">
        <v>2642</v>
      </c>
      <c r="B743" s="190" t="s">
        <v>2641</v>
      </c>
      <c r="C743" s="191">
        <v>9852.61</v>
      </c>
      <c r="D743" s="190" t="s">
        <v>270</v>
      </c>
      <c r="E743" s="190" t="s">
        <v>271</v>
      </c>
      <c r="F743" s="190" t="s">
        <v>272</v>
      </c>
      <c r="G743" s="190" t="s">
        <v>273</v>
      </c>
      <c r="H743" s="190" t="s">
        <v>274</v>
      </c>
      <c r="I743" s="190" t="s">
        <v>271</v>
      </c>
      <c r="J743" s="190" t="s">
        <v>271</v>
      </c>
      <c r="K743" s="190" t="s">
        <v>275</v>
      </c>
      <c r="L743" s="190" t="s">
        <v>276</v>
      </c>
      <c r="M743" s="190" t="s">
        <v>277</v>
      </c>
      <c r="N743" s="190" t="s">
        <v>278</v>
      </c>
      <c r="O743" s="190" t="s">
        <v>59</v>
      </c>
      <c r="P743" s="190" t="s">
        <v>271</v>
      </c>
      <c r="Q743" s="190" t="s">
        <v>271</v>
      </c>
      <c r="R743" s="190" t="s">
        <v>279</v>
      </c>
      <c r="S743" s="191">
        <v>9383.44</v>
      </c>
    </row>
    <row r="744" spans="1:19" x14ac:dyDescent="0.25">
      <c r="A744" s="190" t="s">
        <v>2643</v>
      </c>
      <c r="B744" s="190" t="s">
        <v>2644</v>
      </c>
      <c r="C744" s="191">
        <v>2197.2199999999998</v>
      </c>
      <c r="D744" s="190" t="s">
        <v>270</v>
      </c>
      <c r="E744" s="190" t="s">
        <v>271</v>
      </c>
      <c r="F744" s="190" t="s">
        <v>272</v>
      </c>
      <c r="G744" s="190" t="s">
        <v>273</v>
      </c>
      <c r="H744" s="190" t="s">
        <v>274</v>
      </c>
      <c r="I744" s="190" t="s">
        <v>271</v>
      </c>
      <c r="J744" s="190" t="s">
        <v>271</v>
      </c>
      <c r="K744" s="190" t="s">
        <v>275</v>
      </c>
      <c r="L744" s="190" t="s">
        <v>276</v>
      </c>
      <c r="M744" s="190" t="s">
        <v>277</v>
      </c>
      <c r="N744" s="190" t="s">
        <v>278</v>
      </c>
      <c r="O744" s="190" t="s">
        <v>59</v>
      </c>
      <c r="P744" s="190" t="s">
        <v>271</v>
      </c>
      <c r="Q744" s="190" t="s">
        <v>271</v>
      </c>
      <c r="R744" s="190" t="s">
        <v>279</v>
      </c>
      <c r="S744" s="191">
        <v>2092.59</v>
      </c>
    </row>
    <row r="745" spans="1:19" x14ac:dyDescent="0.25">
      <c r="A745" s="190" t="s">
        <v>2645</v>
      </c>
      <c r="B745" s="190" t="s">
        <v>2644</v>
      </c>
      <c r="C745" s="191">
        <v>11585.79</v>
      </c>
      <c r="D745" s="190" t="s">
        <v>270</v>
      </c>
      <c r="E745" s="190" t="s">
        <v>271</v>
      </c>
      <c r="F745" s="190" t="s">
        <v>272</v>
      </c>
      <c r="G745" s="190" t="s">
        <v>273</v>
      </c>
      <c r="H745" s="190" t="s">
        <v>274</v>
      </c>
      <c r="I745" s="190" t="s">
        <v>271</v>
      </c>
      <c r="J745" s="190" t="s">
        <v>271</v>
      </c>
      <c r="K745" s="190" t="s">
        <v>275</v>
      </c>
      <c r="L745" s="190" t="s">
        <v>276</v>
      </c>
      <c r="M745" s="190" t="s">
        <v>277</v>
      </c>
      <c r="N745" s="190" t="s">
        <v>278</v>
      </c>
      <c r="O745" s="190" t="s">
        <v>59</v>
      </c>
      <c r="P745" s="190" t="s">
        <v>271</v>
      </c>
      <c r="Q745" s="190" t="s">
        <v>271</v>
      </c>
      <c r="R745" s="190" t="s">
        <v>279</v>
      </c>
      <c r="S745" s="191">
        <v>10238.91</v>
      </c>
    </row>
    <row r="746" spans="1:19" x14ac:dyDescent="0.25">
      <c r="A746" s="190" t="s">
        <v>2646</v>
      </c>
      <c r="B746" s="190" t="s">
        <v>2647</v>
      </c>
      <c r="C746" s="191">
        <v>4885.8100000000004</v>
      </c>
      <c r="D746" s="190" t="s">
        <v>270</v>
      </c>
      <c r="E746" s="190" t="s">
        <v>271</v>
      </c>
      <c r="F746" s="190" t="s">
        <v>272</v>
      </c>
      <c r="G746" s="190" t="s">
        <v>273</v>
      </c>
      <c r="H746" s="190" t="s">
        <v>274</v>
      </c>
      <c r="I746" s="190" t="s">
        <v>271</v>
      </c>
      <c r="J746" s="190" t="s">
        <v>271</v>
      </c>
      <c r="K746" s="190" t="s">
        <v>275</v>
      </c>
      <c r="L746" s="190" t="s">
        <v>276</v>
      </c>
      <c r="M746" s="190" t="s">
        <v>277</v>
      </c>
      <c r="N746" s="190" t="s">
        <v>278</v>
      </c>
      <c r="O746" s="190" t="s">
        <v>59</v>
      </c>
      <c r="P746" s="190" t="s">
        <v>271</v>
      </c>
      <c r="Q746" s="190" t="s">
        <v>271</v>
      </c>
      <c r="R746" s="190" t="s">
        <v>279</v>
      </c>
      <c r="S746" s="191">
        <v>4653.1499999999996</v>
      </c>
    </row>
    <row r="747" spans="1:19" x14ac:dyDescent="0.25">
      <c r="A747" s="190" t="s">
        <v>2648</v>
      </c>
      <c r="B747" s="190" t="s">
        <v>2647</v>
      </c>
      <c r="C747" s="191">
        <v>13364.03</v>
      </c>
      <c r="D747" s="190" t="s">
        <v>270</v>
      </c>
      <c r="E747" s="190" t="s">
        <v>271</v>
      </c>
      <c r="F747" s="190" t="s">
        <v>272</v>
      </c>
      <c r="G747" s="190" t="s">
        <v>273</v>
      </c>
      <c r="H747" s="190" t="s">
        <v>274</v>
      </c>
      <c r="I747" s="190" t="s">
        <v>271</v>
      </c>
      <c r="J747" s="190" t="s">
        <v>271</v>
      </c>
      <c r="K747" s="190" t="s">
        <v>275</v>
      </c>
      <c r="L747" s="190" t="s">
        <v>276</v>
      </c>
      <c r="M747" s="190" t="s">
        <v>277</v>
      </c>
      <c r="N747" s="190" t="s">
        <v>278</v>
      </c>
      <c r="O747" s="190" t="s">
        <v>59</v>
      </c>
      <c r="P747" s="190" t="s">
        <v>271</v>
      </c>
      <c r="Q747" s="190" t="s">
        <v>271</v>
      </c>
      <c r="R747" s="190" t="s">
        <v>279</v>
      </c>
      <c r="S747" s="191">
        <v>11499.57</v>
      </c>
    </row>
    <row r="748" spans="1:19" x14ac:dyDescent="0.25">
      <c r="A748" s="190" t="s">
        <v>2649</v>
      </c>
      <c r="B748" s="190" t="s">
        <v>2650</v>
      </c>
      <c r="C748" s="191">
        <v>5053.6000000000004</v>
      </c>
      <c r="D748" s="190" t="s">
        <v>270</v>
      </c>
      <c r="E748" s="190" t="s">
        <v>271</v>
      </c>
      <c r="F748" s="190" t="s">
        <v>272</v>
      </c>
      <c r="G748" s="190" t="s">
        <v>273</v>
      </c>
      <c r="H748" s="190" t="s">
        <v>274</v>
      </c>
      <c r="I748" s="190" t="s">
        <v>271</v>
      </c>
      <c r="J748" s="190" t="s">
        <v>271</v>
      </c>
      <c r="K748" s="190" t="s">
        <v>275</v>
      </c>
      <c r="L748" s="190" t="s">
        <v>276</v>
      </c>
      <c r="M748" s="190" t="s">
        <v>277</v>
      </c>
      <c r="N748" s="190" t="s">
        <v>278</v>
      </c>
      <c r="O748" s="190" t="s">
        <v>59</v>
      </c>
      <c r="P748" s="190" t="s">
        <v>271</v>
      </c>
      <c r="Q748" s="190" t="s">
        <v>271</v>
      </c>
      <c r="R748" s="190" t="s">
        <v>279</v>
      </c>
      <c r="S748" s="191">
        <v>4812.95</v>
      </c>
    </row>
    <row r="749" spans="1:19" x14ac:dyDescent="0.25">
      <c r="A749" s="190" t="s">
        <v>2651</v>
      </c>
      <c r="B749" s="190" t="s">
        <v>2650</v>
      </c>
      <c r="C749" s="191">
        <v>13273.72</v>
      </c>
      <c r="D749" s="190" t="s">
        <v>270</v>
      </c>
      <c r="E749" s="190" t="s">
        <v>271</v>
      </c>
      <c r="F749" s="190" t="s">
        <v>272</v>
      </c>
      <c r="G749" s="190" t="s">
        <v>273</v>
      </c>
      <c r="H749" s="190" t="s">
        <v>274</v>
      </c>
      <c r="I749" s="190" t="s">
        <v>271</v>
      </c>
      <c r="J749" s="190" t="s">
        <v>271</v>
      </c>
      <c r="K749" s="190" t="s">
        <v>275</v>
      </c>
      <c r="L749" s="190" t="s">
        <v>276</v>
      </c>
      <c r="M749" s="190" t="s">
        <v>277</v>
      </c>
      <c r="N749" s="190" t="s">
        <v>278</v>
      </c>
      <c r="O749" s="190" t="s">
        <v>59</v>
      </c>
      <c r="P749" s="190" t="s">
        <v>271</v>
      </c>
      <c r="Q749" s="190" t="s">
        <v>271</v>
      </c>
      <c r="R749" s="190" t="s">
        <v>279</v>
      </c>
      <c r="S749" s="191">
        <v>9819.0400000000009</v>
      </c>
    </row>
    <row r="750" spans="1:19" x14ac:dyDescent="0.25">
      <c r="A750" s="190" t="s">
        <v>2652</v>
      </c>
      <c r="B750" s="190" t="s">
        <v>2653</v>
      </c>
      <c r="C750" s="191">
        <v>4862</v>
      </c>
      <c r="D750" s="190" t="s">
        <v>270</v>
      </c>
      <c r="E750" s="190" t="s">
        <v>271</v>
      </c>
      <c r="F750" s="190" t="s">
        <v>272</v>
      </c>
      <c r="G750" s="190" t="s">
        <v>273</v>
      </c>
      <c r="H750" s="190" t="s">
        <v>274</v>
      </c>
      <c r="I750" s="190" t="s">
        <v>271</v>
      </c>
      <c r="J750" s="190" t="s">
        <v>271</v>
      </c>
      <c r="K750" s="190" t="s">
        <v>275</v>
      </c>
      <c r="L750" s="190" t="s">
        <v>276</v>
      </c>
      <c r="M750" s="190" t="s">
        <v>277</v>
      </c>
      <c r="N750" s="190" t="s">
        <v>278</v>
      </c>
      <c r="O750" s="190" t="s">
        <v>59</v>
      </c>
      <c r="P750" s="190" t="s">
        <v>271</v>
      </c>
      <c r="Q750" s="190" t="s">
        <v>271</v>
      </c>
      <c r="R750" s="190" t="s">
        <v>279</v>
      </c>
      <c r="S750" s="191">
        <v>4630.4799999999996</v>
      </c>
    </row>
    <row r="751" spans="1:19" x14ac:dyDescent="0.25">
      <c r="A751" s="190" t="s">
        <v>2654</v>
      </c>
      <c r="B751" s="190" t="s">
        <v>2653</v>
      </c>
      <c r="C751" s="191">
        <v>15973.35</v>
      </c>
      <c r="D751" s="190" t="s">
        <v>270</v>
      </c>
      <c r="E751" s="190" t="s">
        <v>271</v>
      </c>
      <c r="F751" s="190" t="s">
        <v>272</v>
      </c>
      <c r="G751" s="190" t="s">
        <v>273</v>
      </c>
      <c r="H751" s="190" t="s">
        <v>274</v>
      </c>
      <c r="I751" s="190" t="s">
        <v>271</v>
      </c>
      <c r="J751" s="190" t="s">
        <v>271</v>
      </c>
      <c r="K751" s="190" t="s">
        <v>275</v>
      </c>
      <c r="L751" s="190" t="s">
        <v>276</v>
      </c>
      <c r="M751" s="190" t="s">
        <v>277</v>
      </c>
      <c r="N751" s="190" t="s">
        <v>278</v>
      </c>
      <c r="O751" s="190" t="s">
        <v>59</v>
      </c>
      <c r="P751" s="190" t="s">
        <v>271</v>
      </c>
      <c r="Q751" s="190" t="s">
        <v>271</v>
      </c>
      <c r="R751" s="190" t="s">
        <v>279</v>
      </c>
      <c r="S751" s="191">
        <v>15212.71</v>
      </c>
    </row>
    <row r="752" spans="1:19" x14ac:dyDescent="0.25">
      <c r="A752" s="190" t="s">
        <v>2655</v>
      </c>
      <c r="B752" s="190" t="s">
        <v>2656</v>
      </c>
      <c r="C752" s="191">
        <v>3558.88</v>
      </c>
      <c r="D752" s="190" t="s">
        <v>270</v>
      </c>
      <c r="E752" s="190" t="s">
        <v>271</v>
      </c>
      <c r="F752" s="190" t="s">
        <v>272</v>
      </c>
      <c r="G752" s="190" t="s">
        <v>273</v>
      </c>
      <c r="H752" s="190" t="s">
        <v>274</v>
      </c>
      <c r="I752" s="190" t="s">
        <v>271</v>
      </c>
      <c r="J752" s="190" t="s">
        <v>271</v>
      </c>
      <c r="K752" s="190" t="s">
        <v>275</v>
      </c>
      <c r="L752" s="190" t="s">
        <v>276</v>
      </c>
      <c r="M752" s="190" t="s">
        <v>277</v>
      </c>
      <c r="N752" s="190" t="s">
        <v>278</v>
      </c>
      <c r="O752" s="190" t="s">
        <v>59</v>
      </c>
      <c r="P752" s="190" t="s">
        <v>271</v>
      </c>
      <c r="Q752" s="190" t="s">
        <v>271</v>
      </c>
      <c r="R752" s="190" t="s">
        <v>279</v>
      </c>
      <c r="S752" s="191">
        <v>3389.41</v>
      </c>
    </row>
    <row r="753" spans="1:19" x14ac:dyDescent="0.25">
      <c r="A753" s="190" t="s">
        <v>2657</v>
      </c>
      <c r="B753" s="190" t="s">
        <v>2656</v>
      </c>
      <c r="C753" s="191">
        <v>13436.66</v>
      </c>
      <c r="D753" s="190" t="s">
        <v>270</v>
      </c>
      <c r="E753" s="190" t="s">
        <v>271</v>
      </c>
      <c r="F753" s="190" t="s">
        <v>272</v>
      </c>
      <c r="G753" s="190" t="s">
        <v>273</v>
      </c>
      <c r="H753" s="190" t="s">
        <v>274</v>
      </c>
      <c r="I753" s="190" t="s">
        <v>271</v>
      </c>
      <c r="J753" s="190" t="s">
        <v>271</v>
      </c>
      <c r="K753" s="190" t="s">
        <v>275</v>
      </c>
      <c r="L753" s="190" t="s">
        <v>276</v>
      </c>
      <c r="M753" s="190" t="s">
        <v>277</v>
      </c>
      <c r="N753" s="190" t="s">
        <v>278</v>
      </c>
      <c r="O753" s="190" t="s">
        <v>59</v>
      </c>
      <c r="P753" s="190" t="s">
        <v>271</v>
      </c>
      <c r="Q753" s="190" t="s">
        <v>271</v>
      </c>
      <c r="R753" s="190" t="s">
        <v>279</v>
      </c>
      <c r="S753" s="191">
        <v>12796.82</v>
      </c>
    </row>
    <row r="754" spans="1:19" x14ac:dyDescent="0.25">
      <c r="A754" s="190" t="s">
        <v>2658</v>
      </c>
      <c r="B754" s="190" t="s">
        <v>2636</v>
      </c>
      <c r="C754" s="191">
        <v>2255.66</v>
      </c>
      <c r="D754" s="190" t="s">
        <v>270</v>
      </c>
      <c r="E754" s="190" t="s">
        <v>271</v>
      </c>
      <c r="F754" s="190" t="s">
        <v>272</v>
      </c>
      <c r="G754" s="190" t="s">
        <v>273</v>
      </c>
      <c r="H754" s="190" t="s">
        <v>274</v>
      </c>
      <c r="I754" s="190" t="s">
        <v>271</v>
      </c>
      <c r="J754" s="190" t="s">
        <v>271</v>
      </c>
      <c r="K754" s="190" t="s">
        <v>275</v>
      </c>
      <c r="L754" s="190" t="s">
        <v>276</v>
      </c>
      <c r="M754" s="190" t="s">
        <v>277</v>
      </c>
      <c r="N754" s="190" t="s">
        <v>278</v>
      </c>
      <c r="O754" s="190" t="s">
        <v>59</v>
      </c>
      <c r="P754" s="190" t="s">
        <v>271</v>
      </c>
      <c r="Q754" s="190" t="s">
        <v>271</v>
      </c>
      <c r="R754" s="190" t="s">
        <v>279</v>
      </c>
      <c r="S754" s="191">
        <v>2148.25</v>
      </c>
    </row>
    <row r="755" spans="1:19" x14ac:dyDescent="0.25">
      <c r="A755" s="190" t="s">
        <v>2659</v>
      </c>
      <c r="B755" s="190" t="s">
        <v>2636</v>
      </c>
      <c r="C755" s="191">
        <v>11615.28</v>
      </c>
      <c r="D755" s="190" t="s">
        <v>270</v>
      </c>
      <c r="E755" s="190" t="s">
        <v>271</v>
      </c>
      <c r="F755" s="190" t="s">
        <v>272</v>
      </c>
      <c r="G755" s="190" t="s">
        <v>273</v>
      </c>
      <c r="H755" s="190" t="s">
        <v>274</v>
      </c>
      <c r="I755" s="190" t="s">
        <v>271</v>
      </c>
      <c r="J755" s="190" t="s">
        <v>271</v>
      </c>
      <c r="K755" s="190" t="s">
        <v>275</v>
      </c>
      <c r="L755" s="190" t="s">
        <v>276</v>
      </c>
      <c r="M755" s="190" t="s">
        <v>277</v>
      </c>
      <c r="N755" s="190" t="s">
        <v>278</v>
      </c>
      <c r="O755" s="190" t="s">
        <v>59</v>
      </c>
      <c r="P755" s="190" t="s">
        <v>271</v>
      </c>
      <c r="Q755" s="190" t="s">
        <v>271</v>
      </c>
      <c r="R755" s="190" t="s">
        <v>279</v>
      </c>
      <c r="S755" s="191">
        <v>10720.5</v>
      </c>
    </row>
    <row r="756" spans="1:19" x14ac:dyDescent="0.25">
      <c r="A756" s="190" t="s">
        <v>3483</v>
      </c>
    </row>
    <row r="757" spans="1:19" x14ac:dyDescent="0.25">
      <c r="A757" s="190" t="s">
        <v>3484</v>
      </c>
    </row>
    <row r="758" spans="1:19" x14ac:dyDescent="0.25">
      <c r="A758" s="190" t="s">
        <v>248</v>
      </c>
    </row>
    <row r="759" spans="1:19" x14ac:dyDescent="0.25">
      <c r="A759" s="190" t="s">
        <v>3485</v>
      </c>
    </row>
    <row r="760" spans="1:19" x14ac:dyDescent="0.25">
      <c r="A760" s="190" t="s">
        <v>248</v>
      </c>
    </row>
    <row r="761" spans="1:19" x14ac:dyDescent="0.25">
      <c r="A761" s="190" t="s">
        <v>1664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topLeftCell="A7" workbookViewId="0">
      <selection activeCell="F31" sqref="F31"/>
    </sheetView>
  </sheetViews>
  <sheetFormatPr defaultRowHeight="15" x14ac:dyDescent="0.25"/>
  <cols>
    <col min="3" max="3" width="31.85546875" bestFit="1" customWidth="1"/>
    <col min="4" max="4" width="15.42578125" bestFit="1" customWidth="1"/>
    <col min="5" max="5" width="25.28515625" bestFit="1" customWidth="1"/>
    <col min="6" max="6" width="13.5703125" bestFit="1" customWidth="1"/>
    <col min="7" max="7" width="14" bestFit="1" customWidth="1"/>
    <col min="8" max="8" width="13.5703125" bestFit="1" customWidth="1"/>
  </cols>
  <sheetData>
    <row r="1" spans="1:8" x14ac:dyDescent="0.25">
      <c r="F1" t="s">
        <v>96</v>
      </c>
      <c r="G1">
        <v>2015</v>
      </c>
      <c r="H1">
        <v>2015</v>
      </c>
    </row>
    <row r="2" spans="1:8" x14ac:dyDescent="0.25">
      <c r="A2" t="s">
        <v>97</v>
      </c>
      <c r="B2" t="s">
        <v>39</v>
      </c>
      <c r="C2" t="s">
        <v>40</v>
      </c>
      <c r="D2" t="s">
        <v>98</v>
      </c>
      <c r="E2" t="s">
        <v>38</v>
      </c>
      <c r="F2" t="s">
        <v>78</v>
      </c>
      <c r="G2" t="s">
        <v>147</v>
      </c>
      <c r="H2" t="s">
        <v>148</v>
      </c>
    </row>
    <row r="3" spans="1:8" x14ac:dyDescent="0.25">
      <c r="A3" t="s">
        <v>101</v>
      </c>
      <c r="B3" t="s">
        <v>41</v>
      </c>
      <c r="C3" t="s">
        <v>42</v>
      </c>
      <c r="D3">
        <v>139366</v>
      </c>
      <c r="E3" t="s">
        <v>149</v>
      </c>
      <c r="F3" s="96">
        <v>375.12</v>
      </c>
      <c r="H3" s="96">
        <v>375.12</v>
      </c>
    </row>
    <row r="4" spans="1:8" x14ac:dyDescent="0.25">
      <c r="A4" t="s">
        <v>150</v>
      </c>
      <c r="B4" t="s">
        <v>151</v>
      </c>
      <c r="C4" t="s">
        <v>152</v>
      </c>
      <c r="D4">
        <v>139366</v>
      </c>
      <c r="E4" t="s">
        <v>149</v>
      </c>
      <c r="F4" s="96">
        <v>36514.28</v>
      </c>
      <c r="G4" s="96">
        <v>563.12</v>
      </c>
      <c r="H4" s="96">
        <v>35951.160000000003</v>
      </c>
    </row>
    <row r="5" spans="1:8" x14ac:dyDescent="0.25">
      <c r="A5" t="s">
        <v>150</v>
      </c>
      <c r="B5" t="s">
        <v>153</v>
      </c>
      <c r="C5" t="s">
        <v>154</v>
      </c>
      <c r="D5">
        <v>139366</v>
      </c>
      <c r="E5" t="s">
        <v>149</v>
      </c>
      <c r="F5" s="96">
        <v>2525.9</v>
      </c>
      <c r="H5" s="96">
        <v>2525.9</v>
      </c>
    </row>
    <row r="6" spans="1:8" x14ac:dyDescent="0.25">
      <c r="A6" t="s">
        <v>103</v>
      </c>
      <c r="B6" t="s">
        <v>43</v>
      </c>
      <c r="C6" t="s">
        <v>44</v>
      </c>
      <c r="D6">
        <v>139366</v>
      </c>
      <c r="E6" t="s">
        <v>149</v>
      </c>
      <c r="F6" s="96">
        <v>9501.7199999999993</v>
      </c>
      <c r="H6" s="96">
        <v>9501.7199999999993</v>
      </c>
    </row>
    <row r="7" spans="1:8" x14ac:dyDescent="0.25">
      <c r="A7" t="s">
        <v>104</v>
      </c>
      <c r="B7" t="s">
        <v>69</v>
      </c>
      <c r="C7" t="s">
        <v>70</v>
      </c>
      <c r="D7">
        <v>139366</v>
      </c>
      <c r="E7" t="s">
        <v>149</v>
      </c>
      <c r="F7" s="96">
        <v>6718.6</v>
      </c>
      <c r="H7" s="96">
        <v>6718.6</v>
      </c>
    </row>
    <row r="8" spans="1:8" x14ac:dyDescent="0.25">
      <c r="A8" t="s">
        <v>104</v>
      </c>
      <c r="B8" t="s">
        <v>155</v>
      </c>
      <c r="C8" t="s">
        <v>156</v>
      </c>
      <c r="D8">
        <v>139366</v>
      </c>
      <c r="E8" t="s">
        <v>149</v>
      </c>
      <c r="F8" s="96">
        <v>564.04999999999995</v>
      </c>
      <c r="H8" s="96">
        <v>564.04999999999995</v>
      </c>
    </row>
    <row r="9" spans="1:8" x14ac:dyDescent="0.25">
      <c r="A9" t="s">
        <v>157</v>
      </c>
      <c r="B9" t="s">
        <v>158</v>
      </c>
      <c r="C9" t="s">
        <v>159</v>
      </c>
      <c r="D9">
        <v>139366</v>
      </c>
      <c r="E9" t="s">
        <v>149</v>
      </c>
      <c r="F9" s="96">
        <v>25813.39</v>
      </c>
      <c r="H9" s="96">
        <v>25813.39</v>
      </c>
    </row>
    <row r="10" spans="1:8" x14ac:dyDescent="0.25">
      <c r="A10" t="s">
        <v>105</v>
      </c>
      <c r="B10" t="s">
        <v>49</v>
      </c>
      <c r="C10" t="s">
        <v>50</v>
      </c>
      <c r="D10">
        <v>139366</v>
      </c>
      <c r="E10" t="s">
        <v>149</v>
      </c>
      <c r="F10" s="96">
        <v>1729038.91</v>
      </c>
      <c r="H10" s="96">
        <v>1729038.91</v>
      </c>
    </row>
    <row r="11" spans="1:8" x14ac:dyDescent="0.25">
      <c r="A11" t="s">
        <v>105</v>
      </c>
      <c r="B11" t="s">
        <v>71</v>
      </c>
      <c r="C11" t="s">
        <v>61</v>
      </c>
      <c r="D11">
        <v>139366</v>
      </c>
      <c r="E11" t="s">
        <v>149</v>
      </c>
      <c r="F11" s="96">
        <v>12461.85</v>
      </c>
      <c r="H11" s="96">
        <v>12461.85</v>
      </c>
    </row>
    <row r="12" spans="1:8" x14ac:dyDescent="0.25">
      <c r="A12" t="s">
        <v>105</v>
      </c>
      <c r="B12" t="s">
        <v>53</v>
      </c>
      <c r="C12" t="s">
        <v>54</v>
      </c>
      <c r="D12">
        <v>139366</v>
      </c>
      <c r="E12" t="s">
        <v>149</v>
      </c>
      <c r="F12" s="96">
        <v>1244.8599999999999</v>
      </c>
      <c r="H12" s="96">
        <v>1244.8599999999999</v>
      </c>
    </row>
    <row r="13" spans="1:8" x14ac:dyDescent="0.25">
      <c r="A13" t="s">
        <v>106</v>
      </c>
      <c r="B13" t="s">
        <v>72</v>
      </c>
      <c r="C13" t="s">
        <v>73</v>
      </c>
      <c r="D13">
        <v>139366</v>
      </c>
      <c r="E13" t="s">
        <v>149</v>
      </c>
      <c r="F13" s="96">
        <v>45824.37</v>
      </c>
      <c r="H13" s="96">
        <v>45824.37</v>
      </c>
    </row>
    <row r="14" spans="1:8" ht="15.75" thickBot="1" x14ac:dyDescent="0.3">
      <c r="E14" t="s">
        <v>183</v>
      </c>
      <c r="F14" s="97">
        <f>SUM(F3:F13)</f>
        <v>1870583.0500000003</v>
      </c>
      <c r="H14" s="96"/>
    </row>
    <row r="15" spans="1:8" x14ac:dyDescent="0.25">
      <c r="F15" s="96"/>
      <c r="H15" s="96"/>
    </row>
    <row r="16" spans="1:8" x14ac:dyDescent="0.25">
      <c r="A16" t="s">
        <v>108</v>
      </c>
      <c r="B16" t="s">
        <v>76</v>
      </c>
      <c r="C16" t="s">
        <v>77</v>
      </c>
      <c r="D16">
        <v>139366</v>
      </c>
      <c r="E16" t="s">
        <v>149</v>
      </c>
      <c r="F16" s="96">
        <v>16592.54</v>
      </c>
      <c r="H16" s="96">
        <v>16592.54</v>
      </c>
    </row>
    <row r="17" spans="1:8" x14ac:dyDescent="0.25">
      <c r="A17" t="s">
        <v>109</v>
      </c>
      <c r="B17" t="s">
        <v>160</v>
      </c>
      <c r="C17" t="s">
        <v>161</v>
      </c>
      <c r="D17">
        <v>139366</v>
      </c>
      <c r="E17" t="s">
        <v>149</v>
      </c>
      <c r="F17" s="96">
        <v>117.22</v>
      </c>
      <c r="H17" s="96">
        <v>117.22</v>
      </c>
    </row>
    <row r="18" spans="1:8" x14ac:dyDescent="0.25">
      <c r="A18" t="s">
        <v>162</v>
      </c>
      <c r="B18" t="s">
        <v>58</v>
      </c>
      <c r="C18" t="s">
        <v>57</v>
      </c>
      <c r="D18">
        <v>139366</v>
      </c>
      <c r="E18" t="s">
        <v>149</v>
      </c>
      <c r="F18" s="96">
        <v>150608.59</v>
      </c>
      <c r="H18" s="96">
        <v>150608.59</v>
      </c>
    </row>
    <row r="19" spans="1:8" x14ac:dyDescent="0.25">
      <c r="A19" t="s">
        <v>110</v>
      </c>
      <c r="B19" t="s">
        <v>60</v>
      </c>
      <c r="C19" t="s">
        <v>59</v>
      </c>
      <c r="D19">
        <v>139366</v>
      </c>
      <c r="E19" t="s">
        <v>149</v>
      </c>
      <c r="F19" s="96">
        <v>3694552.14</v>
      </c>
      <c r="H19" s="96">
        <v>3694552.14</v>
      </c>
    </row>
    <row r="20" spans="1:8" x14ac:dyDescent="0.25">
      <c r="A20" t="s">
        <v>110</v>
      </c>
      <c r="B20" t="s">
        <v>163</v>
      </c>
      <c r="C20" t="s">
        <v>164</v>
      </c>
      <c r="D20">
        <v>139366</v>
      </c>
      <c r="E20" t="s">
        <v>149</v>
      </c>
      <c r="F20" s="96">
        <v>637.5</v>
      </c>
      <c r="H20" s="96">
        <v>637.5</v>
      </c>
    </row>
    <row r="21" spans="1:8" x14ac:dyDescent="0.25">
      <c r="A21" t="s">
        <v>165</v>
      </c>
      <c r="B21" t="s">
        <v>166</v>
      </c>
      <c r="C21" t="s">
        <v>167</v>
      </c>
      <c r="D21">
        <v>139366</v>
      </c>
      <c r="E21" t="s">
        <v>149</v>
      </c>
      <c r="F21" s="96">
        <v>6060.55</v>
      </c>
      <c r="H21" s="96">
        <v>6060.55</v>
      </c>
    </row>
    <row r="22" spans="1:8" x14ac:dyDescent="0.25">
      <c r="A22" t="s">
        <v>111</v>
      </c>
      <c r="B22" t="s">
        <v>62</v>
      </c>
      <c r="C22" t="s">
        <v>61</v>
      </c>
      <c r="D22">
        <v>139366</v>
      </c>
      <c r="E22" t="s">
        <v>149</v>
      </c>
      <c r="F22" s="96">
        <v>1000</v>
      </c>
      <c r="H22" s="96">
        <v>1000</v>
      </c>
    </row>
    <row r="23" spans="1:8" x14ac:dyDescent="0.25">
      <c r="A23" t="s">
        <v>112</v>
      </c>
      <c r="B23" t="s">
        <v>63</v>
      </c>
      <c r="C23" t="s">
        <v>64</v>
      </c>
      <c r="D23">
        <v>139366</v>
      </c>
      <c r="E23" t="s">
        <v>149</v>
      </c>
      <c r="F23" s="96">
        <v>5519.02</v>
      </c>
      <c r="H23" s="96">
        <v>5519.02</v>
      </c>
    </row>
    <row r="24" spans="1:8" x14ac:dyDescent="0.25">
      <c r="A24" t="s">
        <v>168</v>
      </c>
      <c r="B24" t="s">
        <v>169</v>
      </c>
      <c r="C24" t="s">
        <v>170</v>
      </c>
      <c r="D24">
        <v>139366</v>
      </c>
      <c r="E24" t="s">
        <v>149</v>
      </c>
      <c r="F24" s="96">
        <v>39558.5</v>
      </c>
      <c r="H24" s="96">
        <v>39558.5</v>
      </c>
    </row>
    <row r="25" spans="1:8" x14ac:dyDescent="0.25">
      <c r="A25" t="s">
        <v>171</v>
      </c>
      <c r="B25" t="s">
        <v>172</v>
      </c>
      <c r="C25" t="s">
        <v>173</v>
      </c>
      <c r="D25">
        <v>139366</v>
      </c>
      <c r="E25" t="s">
        <v>149</v>
      </c>
      <c r="F25" s="96">
        <v>48832.160000000003</v>
      </c>
      <c r="H25" s="96">
        <v>48832.160000000003</v>
      </c>
    </row>
    <row r="26" spans="1:8" x14ac:dyDescent="0.25">
      <c r="A26" t="s">
        <v>174</v>
      </c>
      <c r="B26" t="s">
        <v>175</v>
      </c>
      <c r="C26" t="s">
        <v>176</v>
      </c>
      <c r="D26">
        <v>139366</v>
      </c>
      <c r="E26" t="s">
        <v>149</v>
      </c>
      <c r="F26" s="96">
        <v>6855.99</v>
      </c>
      <c r="H26" s="96">
        <v>6855.99</v>
      </c>
    </row>
    <row r="27" spans="1:8" x14ac:dyDescent="0.25">
      <c r="A27" t="s">
        <v>177</v>
      </c>
      <c r="B27" t="s">
        <v>178</v>
      </c>
      <c r="C27" t="s">
        <v>179</v>
      </c>
      <c r="D27">
        <v>139366</v>
      </c>
      <c r="E27" t="s">
        <v>149</v>
      </c>
      <c r="F27" s="96">
        <v>8798.6</v>
      </c>
      <c r="H27" s="96">
        <v>8798.6</v>
      </c>
    </row>
    <row r="28" spans="1:8" x14ac:dyDescent="0.25">
      <c r="A28" t="s">
        <v>180</v>
      </c>
      <c r="B28" t="s">
        <v>181</v>
      </c>
      <c r="C28" t="s">
        <v>182</v>
      </c>
      <c r="D28">
        <v>139366</v>
      </c>
      <c r="E28" t="s">
        <v>149</v>
      </c>
      <c r="F28" s="96">
        <v>12239.6</v>
      </c>
      <c r="H28" s="96">
        <v>12239.6</v>
      </c>
    </row>
    <row r="29" spans="1:8" ht="15.75" thickBot="1" x14ac:dyDescent="0.3">
      <c r="E29" t="s">
        <v>75</v>
      </c>
      <c r="F29" s="97">
        <f>SUM(F16:F28)</f>
        <v>3991372.4100000006</v>
      </c>
      <c r="H29" s="96"/>
    </row>
    <row r="30" spans="1:8" x14ac:dyDescent="0.25">
      <c r="F30" s="96"/>
      <c r="H30" s="96"/>
    </row>
    <row r="31" spans="1:8" ht="15.75" thickBot="1" x14ac:dyDescent="0.3">
      <c r="A31" t="s">
        <v>96</v>
      </c>
      <c r="B31" t="s">
        <v>78</v>
      </c>
      <c r="C31" t="s">
        <v>78</v>
      </c>
      <c r="D31" t="s">
        <v>78</v>
      </c>
      <c r="E31" t="s">
        <v>78</v>
      </c>
      <c r="F31" s="97">
        <f>F14+F29</f>
        <v>5861955.4600000009</v>
      </c>
      <c r="G31" s="96"/>
      <c r="H31" s="9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workbookViewId="0">
      <selection activeCell="F27" sqref="F27"/>
    </sheetView>
  </sheetViews>
  <sheetFormatPr defaultRowHeight="15" x14ac:dyDescent="0.25"/>
  <cols>
    <col min="1" max="1" width="35.5703125" bestFit="1" customWidth="1"/>
    <col min="2" max="2" width="8.7109375" bestFit="1" customWidth="1"/>
    <col min="3" max="3" width="31.85546875" bestFit="1" customWidth="1"/>
    <col min="4" max="4" width="15.42578125" bestFit="1" customWidth="1"/>
    <col min="5" max="5" width="19" bestFit="1" customWidth="1"/>
    <col min="6" max="6" width="13.5703125" bestFit="1" customWidth="1"/>
    <col min="7" max="7" width="18.7109375" bestFit="1" customWidth="1"/>
    <col min="8" max="8" width="9.85546875" bestFit="1" customWidth="1"/>
    <col min="9" max="9" width="16.140625" bestFit="1" customWidth="1"/>
    <col min="10" max="10" width="13.28515625" bestFit="1" customWidth="1"/>
    <col min="11" max="11" width="13.5703125" bestFit="1" customWidth="1"/>
    <col min="12" max="12" width="19.85546875" bestFit="1" customWidth="1"/>
  </cols>
  <sheetData>
    <row r="1" spans="1:12" x14ac:dyDescent="0.25">
      <c r="F1" t="s">
        <v>96</v>
      </c>
      <c r="G1">
        <v>2016</v>
      </c>
      <c r="H1">
        <v>2016</v>
      </c>
      <c r="I1">
        <v>2016</v>
      </c>
      <c r="J1">
        <v>2016</v>
      </c>
      <c r="K1">
        <v>2016</v>
      </c>
      <c r="L1">
        <v>2016</v>
      </c>
    </row>
    <row r="2" spans="1:12" x14ac:dyDescent="0.25">
      <c r="A2" t="s">
        <v>97</v>
      </c>
      <c r="B2" t="s">
        <v>39</v>
      </c>
      <c r="C2" t="s">
        <v>40</v>
      </c>
      <c r="D2" t="s">
        <v>98</v>
      </c>
      <c r="E2" t="s">
        <v>38</v>
      </c>
      <c r="F2" t="s">
        <v>78</v>
      </c>
      <c r="G2" t="s">
        <v>184</v>
      </c>
      <c r="H2" t="s">
        <v>185</v>
      </c>
      <c r="I2" t="s">
        <v>186</v>
      </c>
      <c r="J2" t="s">
        <v>99</v>
      </c>
      <c r="K2" t="s">
        <v>148</v>
      </c>
      <c r="L2" t="s">
        <v>187</v>
      </c>
    </row>
    <row r="3" spans="1:12" x14ac:dyDescent="0.25">
      <c r="A3" t="s">
        <v>101</v>
      </c>
      <c r="B3" t="s">
        <v>41</v>
      </c>
      <c r="C3" t="s">
        <v>42</v>
      </c>
      <c r="D3">
        <v>139366</v>
      </c>
      <c r="E3" t="s">
        <v>149</v>
      </c>
      <c r="F3" s="96">
        <v>2313.9899999999998</v>
      </c>
      <c r="K3" s="96">
        <v>2313.9899999999998</v>
      </c>
    </row>
    <row r="4" spans="1:12" x14ac:dyDescent="0.25">
      <c r="A4" t="s">
        <v>150</v>
      </c>
      <c r="B4" t="s">
        <v>188</v>
      </c>
      <c r="C4" t="s">
        <v>189</v>
      </c>
      <c r="D4">
        <v>139366</v>
      </c>
      <c r="E4" t="s">
        <v>149</v>
      </c>
      <c r="F4" s="96">
        <v>70.39</v>
      </c>
      <c r="K4" s="96">
        <v>70.39</v>
      </c>
    </row>
    <row r="5" spans="1:12" x14ac:dyDescent="0.25">
      <c r="A5" t="s">
        <v>150</v>
      </c>
      <c r="B5" t="s">
        <v>151</v>
      </c>
      <c r="C5" t="s">
        <v>152</v>
      </c>
      <c r="D5">
        <v>139366</v>
      </c>
      <c r="E5" t="s">
        <v>149</v>
      </c>
      <c r="F5" s="96">
        <v>6897.06</v>
      </c>
      <c r="K5" s="96">
        <v>6897.06</v>
      </c>
    </row>
    <row r="6" spans="1:12" x14ac:dyDescent="0.25">
      <c r="A6" t="s">
        <v>150</v>
      </c>
      <c r="B6" t="s">
        <v>153</v>
      </c>
      <c r="C6" t="s">
        <v>154</v>
      </c>
      <c r="D6">
        <v>139366</v>
      </c>
      <c r="E6" t="s">
        <v>149</v>
      </c>
      <c r="F6" s="96">
        <v>8422.08</v>
      </c>
      <c r="I6" s="96">
        <v>591.78</v>
      </c>
      <c r="K6" s="96">
        <v>7830.3</v>
      </c>
    </row>
    <row r="7" spans="1:12" x14ac:dyDescent="0.25">
      <c r="A7" t="s">
        <v>103</v>
      </c>
      <c r="B7" t="s">
        <v>43</v>
      </c>
      <c r="C7" t="s">
        <v>44</v>
      </c>
      <c r="D7">
        <v>139366</v>
      </c>
      <c r="E7" t="s">
        <v>149</v>
      </c>
      <c r="F7" s="96">
        <v>3550.68</v>
      </c>
      <c r="K7" s="96">
        <v>3550.68</v>
      </c>
    </row>
    <row r="8" spans="1:12" x14ac:dyDescent="0.25">
      <c r="A8" t="s">
        <v>103</v>
      </c>
      <c r="B8" t="s">
        <v>45</v>
      </c>
      <c r="C8" t="s">
        <v>46</v>
      </c>
      <c r="D8">
        <v>139366</v>
      </c>
      <c r="E8" t="s">
        <v>149</v>
      </c>
      <c r="F8" s="96">
        <v>8971.08</v>
      </c>
      <c r="K8" s="96">
        <v>8971.08</v>
      </c>
    </row>
    <row r="9" spans="1:12" x14ac:dyDescent="0.25">
      <c r="A9" t="s">
        <v>104</v>
      </c>
      <c r="B9" t="s">
        <v>69</v>
      </c>
      <c r="C9" t="s">
        <v>70</v>
      </c>
      <c r="D9">
        <v>139366</v>
      </c>
      <c r="E9" t="s">
        <v>149</v>
      </c>
      <c r="F9" s="96">
        <v>645</v>
      </c>
      <c r="K9" s="96">
        <v>645</v>
      </c>
    </row>
    <row r="10" spans="1:12" x14ac:dyDescent="0.25">
      <c r="A10" t="s">
        <v>157</v>
      </c>
      <c r="B10" t="s">
        <v>190</v>
      </c>
      <c r="C10" t="s">
        <v>191</v>
      </c>
      <c r="D10">
        <v>139366</v>
      </c>
      <c r="E10" t="s">
        <v>149</v>
      </c>
      <c r="F10" s="96">
        <v>3001.44</v>
      </c>
      <c r="K10" s="96">
        <v>3001.44</v>
      </c>
    </row>
    <row r="11" spans="1:12" x14ac:dyDescent="0.25">
      <c r="A11" t="s">
        <v>105</v>
      </c>
      <c r="B11" t="s">
        <v>47</v>
      </c>
      <c r="C11" t="s">
        <v>48</v>
      </c>
      <c r="D11">
        <v>139366</v>
      </c>
      <c r="E11" t="s">
        <v>149</v>
      </c>
      <c r="F11" s="96">
        <v>4484.3999999999996</v>
      </c>
      <c r="K11" s="96">
        <v>4484.3999999999996</v>
      </c>
    </row>
    <row r="12" spans="1:12" x14ac:dyDescent="0.25">
      <c r="A12" t="s">
        <v>105</v>
      </c>
      <c r="B12" t="s">
        <v>49</v>
      </c>
      <c r="C12" t="s">
        <v>50</v>
      </c>
      <c r="D12">
        <v>139366</v>
      </c>
      <c r="E12" t="s">
        <v>149</v>
      </c>
      <c r="F12" s="96">
        <v>384429.03</v>
      </c>
      <c r="G12" s="96">
        <v>375.18</v>
      </c>
      <c r="H12" s="96">
        <v>9765</v>
      </c>
      <c r="J12" s="96">
        <v>648.47</v>
      </c>
      <c r="K12" s="96">
        <v>373640.38</v>
      </c>
    </row>
    <row r="13" spans="1:12" x14ac:dyDescent="0.25">
      <c r="A13" t="s">
        <v>106</v>
      </c>
      <c r="B13" t="s">
        <v>72</v>
      </c>
      <c r="C13" t="s">
        <v>73</v>
      </c>
      <c r="D13">
        <v>139366</v>
      </c>
      <c r="E13" t="s">
        <v>149</v>
      </c>
      <c r="F13" s="96">
        <v>5990.85</v>
      </c>
      <c r="K13" s="96">
        <v>5990.85</v>
      </c>
    </row>
    <row r="14" spans="1:12" ht="15.75" thickBot="1" x14ac:dyDescent="0.3">
      <c r="E14" t="s">
        <v>183</v>
      </c>
      <c r="F14" s="97">
        <f>SUM(F3:F13)</f>
        <v>428776</v>
      </c>
      <c r="K14" s="96"/>
    </row>
    <row r="15" spans="1:12" x14ac:dyDescent="0.25">
      <c r="F15" s="96"/>
      <c r="K15" s="96"/>
    </row>
    <row r="16" spans="1:12" x14ac:dyDescent="0.25">
      <c r="A16" t="s">
        <v>107</v>
      </c>
      <c r="B16" t="s">
        <v>66</v>
      </c>
      <c r="C16" t="s">
        <v>65</v>
      </c>
      <c r="D16">
        <v>139366</v>
      </c>
      <c r="E16" t="s">
        <v>149</v>
      </c>
      <c r="F16" s="96">
        <v>8678.3700000000008</v>
      </c>
      <c r="K16" s="96">
        <v>8678.3700000000008</v>
      </c>
    </row>
    <row r="17" spans="1:12" x14ac:dyDescent="0.25">
      <c r="A17" t="s">
        <v>108</v>
      </c>
      <c r="B17" t="s">
        <v>76</v>
      </c>
      <c r="C17" t="s">
        <v>77</v>
      </c>
      <c r="D17">
        <v>139366</v>
      </c>
      <c r="E17" t="s">
        <v>149</v>
      </c>
      <c r="F17" s="96">
        <v>4794</v>
      </c>
      <c r="K17" s="96">
        <v>4794</v>
      </c>
    </row>
    <row r="18" spans="1:12" x14ac:dyDescent="0.25">
      <c r="A18" t="s">
        <v>109</v>
      </c>
      <c r="B18" t="s">
        <v>192</v>
      </c>
      <c r="C18" t="s">
        <v>193</v>
      </c>
      <c r="D18">
        <v>139366</v>
      </c>
      <c r="E18" t="s">
        <v>149</v>
      </c>
      <c r="F18" s="96">
        <v>9458.23</v>
      </c>
      <c r="K18" s="96">
        <v>9458.23</v>
      </c>
    </row>
    <row r="19" spans="1:12" x14ac:dyDescent="0.25">
      <c r="A19" t="s">
        <v>110</v>
      </c>
      <c r="B19" t="s">
        <v>60</v>
      </c>
      <c r="C19" t="s">
        <v>59</v>
      </c>
      <c r="D19">
        <v>139366</v>
      </c>
      <c r="E19" t="s">
        <v>149</v>
      </c>
      <c r="F19" s="96">
        <v>6999363.6299999999</v>
      </c>
      <c r="K19" s="96">
        <v>6998988.4500000002</v>
      </c>
      <c r="L19" s="96">
        <v>375.18</v>
      </c>
    </row>
    <row r="20" spans="1:12" x14ac:dyDescent="0.25">
      <c r="A20" t="s">
        <v>194</v>
      </c>
      <c r="B20" t="s">
        <v>195</v>
      </c>
      <c r="C20" t="s">
        <v>196</v>
      </c>
      <c r="D20">
        <v>139366</v>
      </c>
      <c r="E20" t="s">
        <v>149</v>
      </c>
      <c r="F20" s="96">
        <v>12239.6</v>
      </c>
      <c r="K20" s="96">
        <v>12239.6</v>
      </c>
    </row>
    <row r="21" spans="1:12" x14ac:dyDescent="0.25">
      <c r="A21" t="s">
        <v>112</v>
      </c>
      <c r="B21" t="s">
        <v>63</v>
      </c>
      <c r="C21" t="s">
        <v>64</v>
      </c>
      <c r="D21">
        <v>139366</v>
      </c>
      <c r="E21" t="s">
        <v>149</v>
      </c>
      <c r="F21" s="96">
        <v>4053.59</v>
      </c>
      <c r="K21" s="96">
        <v>4053.59</v>
      </c>
    </row>
    <row r="22" spans="1:12" x14ac:dyDescent="0.25">
      <c r="A22" t="s">
        <v>171</v>
      </c>
      <c r="B22" t="s">
        <v>172</v>
      </c>
      <c r="C22" t="s">
        <v>173</v>
      </c>
      <c r="D22">
        <v>139366</v>
      </c>
      <c r="E22" t="s">
        <v>149</v>
      </c>
      <c r="F22" s="96">
        <v>8712.18</v>
      </c>
      <c r="K22" s="96">
        <v>8712.18</v>
      </c>
    </row>
    <row r="23" spans="1:12" x14ac:dyDescent="0.25">
      <c r="A23" t="s">
        <v>174</v>
      </c>
      <c r="B23" t="s">
        <v>175</v>
      </c>
      <c r="C23" t="s">
        <v>176</v>
      </c>
      <c r="D23">
        <v>139366</v>
      </c>
      <c r="E23" t="s">
        <v>149</v>
      </c>
      <c r="F23" s="96">
        <v>85546.3</v>
      </c>
      <c r="K23" s="96">
        <v>85546.3</v>
      </c>
    </row>
    <row r="24" spans="1:12" x14ac:dyDescent="0.25">
      <c r="A24" t="s">
        <v>180</v>
      </c>
      <c r="B24" t="s">
        <v>181</v>
      </c>
      <c r="C24" t="s">
        <v>182</v>
      </c>
      <c r="D24">
        <v>139366</v>
      </c>
      <c r="E24" t="s">
        <v>149</v>
      </c>
      <c r="F24" s="96">
        <v>-12239.6</v>
      </c>
      <c r="K24" s="96">
        <v>-12239.6</v>
      </c>
    </row>
    <row r="25" spans="1:12" ht="15.75" thickBot="1" x14ac:dyDescent="0.3">
      <c r="E25" t="s">
        <v>75</v>
      </c>
      <c r="F25" s="97">
        <f>SUM(F16:F24)</f>
        <v>7120606.2999999989</v>
      </c>
      <c r="K25" s="96"/>
    </row>
    <row r="26" spans="1:12" x14ac:dyDescent="0.25">
      <c r="F26" s="96"/>
      <c r="K26" s="96"/>
    </row>
    <row r="27" spans="1:12" x14ac:dyDescent="0.25">
      <c r="A27" t="s">
        <v>96</v>
      </c>
      <c r="B27" t="s">
        <v>78</v>
      </c>
      <c r="C27" t="s">
        <v>78</v>
      </c>
      <c r="D27" t="s">
        <v>78</v>
      </c>
      <c r="E27" t="s">
        <v>78</v>
      </c>
      <c r="F27" s="96">
        <f>F14+F25</f>
        <v>7549382.2999999989</v>
      </c>
      <c r="G27" s="96">
        <v>375.18</v>
      </c>
      <c r="H27" s="96">
        <v>9765</v>
      </c>
      <c r="I27" s="96">
        <v>591.78</v>
      </c>
      <c r="J27" s="96">
        <v>648.47</v>
      </c>
      <c r="K27" s="96">
        <v>7537626.6900000004</v>
      </c>
      <c r="L27" s="96">
        <v>375.18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F29" sqref="F29"/>
    </sheetView>
  </sheetViews>
  <sheetFormatPr defaultRowHeight="15" x14ac:dyDescent="0.25"/>
  <cols>
    <col min="1" max="1" width="23.7109375" customWidth="1"/>
    <col min="2" max="2" width="19.42578125" customWidth="1"/>
    <col min="3" max="3" width="29.42578125" bestFit="1" customWidth="1"/>
    <col min="5" max="5" width="19" bestFit="1" customWidth="1"/>
    <col min="6" max="6" width="13.5703125" bestFit="1" customWidth="1"/>
    <col min="7" max="7" width="13.28515625" bestFit="1" customWidth="1"/>
    <col min="8" max="8" width="13.5703125" bestFit="1" customWidth="1"/>
    <col min="9" max="9" width="19.85546875" bestFit="1" customWidth="1"/>
  </cols>
  <sheetData>
    <row r="1" spans="1:9" x14ac:dyDescent="0.25">
      <c r="F1" t="s">
        <v>96</v>
      </c>
      <c r="G1">
        <v>2017</v>
      </c>
      <c r="H1">
        <v>2017</v>
      </c>
      <c r="I1">
        <v>2017</v>
      </c>
    </row>
    <row r="2" spans="1:9" x14ac:dyDescent="0.25">
      <c r="A2" t="s">
        <v>97</v>
      </c>
      <c r="B2" t="s">
        <v>39</v>
      </c>
      <c r="C2" t="s">
        <v>40</v>
      </c>
      <c r="D2" t="s">
        <v>98</v>
      </c>
      <c r="E2" t="s">
        <v>38</v>
      </c>
      <c r="F2" t="s">
        <v>78</v>
      </c>
      <c r="G2" t="s">
        <v>99</v>
      </c>
      <c r="H2" t="s">
        <v>148</v>
      </c>
      <c r="I2" t="s">
        <v>187</v>
      </c>
    </row>
    <row r="3" spans="1:9" x14ac:dyDescent="0.25">
      <c r="A3" t="s">
        <v>197</v>
      </c>
      <c r="B3" t="s">
        <v>198</v>
      </c>
      <c r="C3" t="s">
        <v>199</v>
      </c>
      <c r="D3">
        <v>139366</v>
      </c>
      <c r="E3" t="s">
        <v>149</v>
      </c>
      <c r="F3" s="96">
        <v>3915.28</v>
      </c>
      <c r="H3" s="96">
        <v>3915.28</v>
      </c>
    </row>
    <row r="4" spans="1:9" x14ac:dyDescent="0.25">
      <c r="A4" t="s">
        <v>102</v>
      </c>
      <c r="B4" t="s">
        <v>200</v>
      </c>
      <c r="C4" t="s">
        <v>201</v>
      </c>
      <c r="D4">
        <v>139366</v>
      </c>
      <c r="E4" t="s">
        <v>149</v>
      </c>
      <c r="F4" s="96">
        <v>18925.04</v>
      </c>
      <c r="H4" s="96">
        <v>18925.04</v>
      </c>
    </row>
    <row r="5" spans="1:9" x14ac:dyDescent="0.25">
      <c r="A5" t="s">
        <v>103</v>
      </c>
      <c r="B5" t="s">
        <v>43</v>
      </c>
      <c r="C5" t="s">
        <v>44</v>
      </c>
      <c r="D5">
        <v>139366</v>
      </c>
      <c r="E5" t="s">
        <v>149</v>
      </c>
      <c r="F5" s="96">
        <v>2344.15</v>
      </c>
      <c r="H5" s="96">
        <v>2344.15</v>
      </c>
    </row>
    <row r="6" spans="1:9" x14ac:dyDescent="0.25">
      <c r="A6" t="s">
        <v>103</v>
      </c>
      <c r="B6" t="s">
        <v>45</v>
      </c>
      <c r="C6" t="s">
        <v>46</v>
      </c>
      <c r="D6">
        <v>139366</v>
      </c>
      <c r="E6" t="s">
        <v>149</v>
      </c>
      <c r="F6" s="96">
        <v>351.57</v>
      </c>
      <c r="H6" s="96">
        <v>351.57</v>
      </c>
    </row>
    <row r="7" spans="1:9" x14ac:dyDescent="0.25">
      <c r="A7" t="s">
        <v>104</v>
      </c>
      <c r="B7" t="s">
        <v>69</v>
      </c>
      <c r="C7" t="s">
        <v>70</v>
      </c>
      <c r="D7">
        <v>139366</v>
      </c>
      <c r="E7" t="s">
        <v>149</v>
      </c>
      <c r="F7" s="96">
        <v>4252.04</v>
      </c>
      <c r="H7" s="96">
        <v>4252.04</v>
      </c>
    </row>
    <row r="8" spans="1:9" x14ac:dyDescent="0.25">
      <c r="A8" t="s">
        <v>104</v>
      </c>
      <c r="B8" t="s">
        <v>155</v>
      </c>
      <c r="C8" t="s">
        <v>156</v>
      </c>
      <c r="D8">
        <v>139366</v>
      </c>
      <c r="E8" t="s">
        <v>149</v>
      </c>
      <c r="F8" s="96">
        <v>1790.56</v>
      </c>
      <c r="H8" s="96">
        <v>1790.56</v>
      </c>
    </row>
    <row r="9" spans="1:9" x14ac:dyDescent="0.25">
      <c r="A9" t="s">
        <v>105</v>
      </c>
      <c r="B9" t="s">
        <v>47</v>
      </c>
      <c r="C9" t="s">
        <v>48</v>
      </c>
      <c r="D9">
        <v>139366</v>
      </c>
      <c r="E9" t="s">
        <v>149</v>
      </c>
      <c r="F9" s="96">
        <v>67572.539999999994</v>
      </c>
      <c r="G9" s="96">
        <v>6232.55</v>
      </c>
      <c r="H9" s="96">
        <v>61339.99</v>
      </c>
    </row>
    <row r="10" spans="1:9" x14ac:dyDescent="0.25">
      <c r="A10" t="s">
        <v>105</v>
      </c>
      <c r="B10" t="s">
        <v>49</v>
      </c>
      <c r="C10" t="s">
        <v>50</v>
      </c>
      <c r="D10">
        <v>139366</v>
      </c>
      <c r="E10" t="s">
        <v>149</v>
      </c>
      <c r="F10" s="96">
        <v>1270073.2</v>
      </c>
      <c r="G10" s="96">
        <v>15271.78</v>
      </c>
      <c r="H10" s="96">
        <v>1254801.42</v>
      </c>
    </row>
    <row r="11" spans="1:9" x14ac:dyDescent="0.25">
      <c r="A11" t="s">
        <v>105</v>
      </c>
      <c r="B11" t="s">
        <v>51</v>
      </c>
      <c r="C11" t="s">
        <v>52</v>
      </c>
      <c r="D11">
        <v>139366</v>
      </c>
      <c r="E11" t="s">
        <v>149</v>
      </c>
      <c r="F11" s="96">
        <v>49323.99</v>
      </c>
      <c r="G11" s="96">
        <v>2201.94</v>
      </c>
      <c r="H11" s="96">
        <v>47122.05</v>
      </c>
    </row>
    <row r="12" spans="1:9" x14ac:dyDescent="0.25">
      <c r="A12" t="s">
        <v>105</v>
      </c>
      <c r="B12" t="s">
        <v>71</v>
      </c>
      <c r="C12" t="s">
        <v>61</v>
      </c>
      <c r="D12">
        <v>139366</v>
      </c>
      <c r="E12" t="s">
        <v>149</v>
      </c>
      <c r="F12" s="96">
        <v>9700</v>
      </c>
      <c r="H12" s="96">
        <v>9700</v>
      </c>
    </row>
    <row r="13" spans="1:9" x14ac:dyDescent="0.25">
      <c r="A13" t="s">
        <v>106</v>
      </c>
      <c r="B13" t="s">
        <v>55</v>
      </c>
      <c r="C13" t="s">
        <v>56</v>
      </c>
      <c r="D13">
        <v>139366</v>
      </c>
      <c r="E13" t="s">
        <v>149</v>
      </c>
      <c r="F13" s="96">
        <v>187.59</v>
      </c>
      <c r="H13" s="96">
        <v>187.59</v>
      </c>
    </row>
    <row r="14" spans="1:9" x14ac:dyDescent="0.25">
      <c r="A14" t="s">
        <v>106</v>
      </c>
      <c r="B14" t="s">
        <v>72</v>
      </c>
      <c r="C14" t="s">
        <v>73</v>
      </c>
      <c r="D14">
        <v>139366</v>
      </c>
      <c r="E14" t="s">
        <v>149</v>
      </c>
      <c r="F14" s="96">
        <v>258606.15</v>
      </c>
      <c r="H14" s="96">
        <v>258606.15</v>
      </c>
    </row>
    <row r="15" spans="1:9" ht="15.75" thickBot="1" x14ac:dyDescent="0.3">
      <c r="E15" t="s">
        <v>183</v>
      </c>
      <c r="F15" s="97">
        <f>SUM(F3:F14)</f>
        <v>1687042.1099999999</v>
      </c>
      <c r="H15" s="96"/>
    </row>
    <row r="16" spans="1:9" x14ac:dyDescent="0.25">
      <c r="F16" s="96"/>
      <c r="H16" s="96"/>
    </row>
    <row r="17" spans="1:9" x14ac:dyDescent="0.25">
      <c r="A17" t="s">
        <v>108</v>
      </c>
      <c r="B17" t="s">
        <v>76</v>
      </c>
      <c r="C17" t="s">
        <v>77</v>
      </c>
      <c r="D17">
        <v>139366</v>
      </c>
      <c r="E17" t="s">
        <v>149</v>
      </c>
      <c r="F17" s="96">
        <v>958.8</v>
      </c>
      <c r="H17" s="96">
        <v>958.8</v>
      </c>
    </row>
    <row r="18" spans="1:9" x14ac:dyDescent="0.25">
      <c r="A18" t="s">
        <v>109</v>
      </c>
      <c r="B18" t="s">
        <v>202</v>
      </c>
      <c r="C18" t="s">
        <v>203</v>
      </c>
      <c r="D18">
        <v>139366</v>
      </c>
      <c r="E18" t="s">
        <v>149</v>
      </c>
      <c r="F18" s="96">
        <v>10225</v>
      </c>
      <c r="H18" s="96">
        <v>10225</v>
      </c>
    </row>
    <row r="19" spans="1:9" x14ac:dyDescent="0.25">
      <c r="A19" t="s">
        <v>109</v>
      </c>
      <c r="B19" t="s">
        <v>192</v>
      </c>
      <c r="C19" t="s">
        <v>193</v>
      </c>
      <c r="D19">
        <v>139366</v>
      </c>
      <c r="E19" t="s">
        <v>149</v>
      </c>
      <c r="F19" s="96">
        <v>667.48</v>
      </c>
      <c r="H19" s="96">
        <v>667.48</v>
      </c>
    </row>
    <row r="20" spans="1:9" x14ac:dyDescent="0.25">
      <c r="A20" t="s">
        <v>162</v>
      </c>
      <c r="B20" t="s">
        <v>58</v>
      </c>
      <c r="C20" t="s">
        <v>57</v>
      </c>
      <c r="D20">
        <v>139366</v>
      </c>
      <c r="E20" t="s">
        <v>149</v>
      </c>
      <c r="F20" s="96">
        <v>607.55999999999995</v>
      </c>
      <c r="H20" s="96">
        <v>607.55999999999995</v>
      </c>
    </row>
    <row r="21" spans="1:9" x14ac:dyDescent="0.25">
      <c r="A21" t="s">
        <v>110</v>
      </c>
      <c r="B21" t="s">
        <v>60</v>
      </c>
      <c r="C21" t="s">
        <v>59</v>
      </c>
      <c r="D21">
        <v>139366</v>
      </c>
      <c r="E21" t="s">
        <v>149</v>
      </c>
      <c r="F21" s="96">
        <v>7951599.1100000003</v>
      </c>
      <c r="H21" s="96">
        <v>7950688.1900000004</v>
      </c>
      <c r="I21" s="96">
        <v>910.92</v>
      </c>
    </row>
    <row r="22" spans="1:9" x14ac:dyDescent="0.25">
      <c r="A22" t="s">
        <v>110</v>
      </c>
      <c r="B22" t="s">
        <v>67</v>
      </c>
      <c r="C22" t="s">
        <v>68</v>
      </c>
      <c r="D22">
        <v>139366</v>
      </c>
      <c r="E22" t="s">
        <v>149</v>
      </c>
      <c r="F22" s="96">
        <v>730.92</v>
      </c>
      <c r="H22" s="96">
        <v>730.92</v>
      </c>
    </row>
    <row r="23" spans="1:9" x14ac:dyDescent="0.25">
      <c r="A23" t="s">
        <v>111</v>
      </c>
      <c r="B23" t="s">
        <v>62</v>
      </c>
      <c r="C23" t="s">
        <v>61</v>
      </c>
      <c r="D23">
        <v>139366</v>
      </c>
      <c r="E23" t="s">
        <v>149</v>
      </c>
      <c r="F23" s="96">
        <v>375.18</v>
      </c>
      <c r="H23" s="96">
        <v>375.18</v>
      </c>
    </row>
    <row r="24" spans="1:9" x14ac:dyDescent="0.25">
      <c r="A24" t="s">
        <v>112</v>
      </c>
      <c r="B24" t="s">
        <v>63</v>
      </c>
      <c r="C24" t="s">
        <v>64</v>
      </c>
      <c r="D24">
        <v>139366</v>
      </c>
      <c r="E24" t="s">
        <v>149</v>
      </c>
      <c r="F24" s="96">
        <v>12987.23</v>
      </c>
      <c r="H24" s="96">
        <v>12987.23</v>
      </c>
    </row>
    <row r="25" spans="1:9" x14ac:dyDescent="0.25">
      <c r="A25" t="s">
        <v>171</v>
      </c>
      <c r="B25" t="s">
        <v>172</v>
      </c>
      <c r="C25" t="s">
        <v>173</v>
      </c>
      <c r="D25">
        <v>139366</v>
      </c>
      <c r="E25" t="s">
        <v>149</v>
      </c>
      <c r="F25" s="96">
        <v>24780.94</v>
      </c>
      <c r="H25" s="96">
        <v>24780.94</v>
      </c>
    </row>
    <row r="26" spans="1:9" x14ac:dyDescent="0.25">
      <c r="A26" t="s">
        <v>174</v>
      </c>
      <c r="B26" t="s">
        <v>175</v>
      </c>
      <c r="C26" t="s">
        <v>176</v>
      </c>
      <c r="D26">
        <v>139366</v>
      </c>
      <c r="E26" t="s">
        <v>149</v>
      </c>
      <c r="F26" s="96">
        <v>548.23</v>
      </c>
      <c r="H26" s="96">
        <v>548.23</v>
      </c>
    </row>
    <row r="27" spans="1:9" ht="15.75" thickBot="1" x14ac:dyDescent="0.3">
      <c r="E27" t="s">
        <v>75</v>
      </c>
      <c r="F27" s="97">
        <f>SUM(F17:F26)</f>
        <v>8003480.4500000011</v>
      </c>
      <c r="H27" s="96"/>
    </row>
    <row r="28" spans="1:9" x14ac:dyDescent="0.25">
      <c r="F28" s="96"/>
      <c r="H28" s="96"/>
    </row>
    <row r="29" spans="1:9" x14ac:dyDescent="0.25">
      <c r="A29" t="s">
        <v>96</v>
      </c>
      <c r="B29" t="s">
        <v>78</v>
      </c>
      <c r="C29" t="s">
        <v>78</v>
      </c>
      <c r="D29" t="s">
        <v>78</v>
      </c>
      <c r="E29" t="s">
        <v>78</v>
      </c>
      <c r="F29" s="96">
        <f>F15+F27</f>
        <v>9690522.5600000005</v>
      </c>
      <c r="G29" s="96">
        <v>23706.27</v>
      </c>
      <c r="H29" s="96">
        <v>9665905.3699999992</v>
      </c>
      <c r="I29" s="96">
        <v>910.92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F27" sqref="F27"/>
    </sheetView>
  </sheetViews>
  <sheetFormatPr defaultRowHeight="15" x14ac:dyDescent="0.25"/>
  <cols>
    <col min="1" max="1" width="34.28515625" bestFit="1" customWidth="1"/>
    <col min="2" max="2" width="8.7109375" bestFit="1" customWidth="1"/>
    <col min="3" max="3" width="29.42578125" bestFit="1" customWidth="1"/>
    <col min="4" max="4" width="15.42578125" bestFit="1" customWidth="1"/>
    <col min="5" max="5" width="19" bestFit="1" customWidth="1"/>
    <col min="6" max="6" width="13.5703125" bestFit="1" customWidth="1"/>
    <col min="7" max="7" width="22.140625" bestFit="1" customWidth="1"/>
    <col min="8" max="8" width="13.28515625" bestFit="1" customWidth="1"/>
    <col min="9" max="9" width="13.5703125" bestFit="1" customWidth="1"/>
    <col min="10" max="10" width="13.42578125" bestFit="1" customWidth="1"/>
  </cols>
  <sheetData>
    <row r="1" spans="1:10" x14ac:dyDescent="0.25">
      <c r="F1" t="s">
        <v>96</v>
      </c>
      <c r="G1">
        <v>2018</v>
      </c>
      <c r="H1">
        <v>2018</v>
      </c>
      <c r="I1">
        <v>2018</v>
      </c>
      <c r="J1">
        <v>2018</v>
      </c>
    </row>
    <row r="3" spans="1:10" x14ac:dyDescent="0.25">
      <c r="A3" t="s">
        <v>97</v>
      </c>
      <c r="B3" t="s">
        <v>39</v>
      </c>
      <c r="C3" t="s">
        <v>40</v>
      </c>
      <c r="D3" t="s">
        <v>98</v>
      </c>
      <c r="E3" t="s">
        <v>38</v>
      </c>
      <c r="F3" t="s">
        <v>78</v>
      </c>
      <c r="G3" t="s">
        <v>204</v>
      </c>
      <c r="H3" t="s">
        <v>99</v>
      </c>
      <c r="I3" t="s">
        <v>148</v>
      </c>
      <c r="J3" t="s">
        <v>205</v>
      </c>
    </row>
    <row r="4" spans="1:10" x14ac:dyDescent="0.25">
      <c r="A4" t="s">
        <v>206</v>
      </c>
      <c r="B4" t="s">
        <v>207</v>
      </c>
      <c r="C4" t="s">
        <v>208</v>
      </c>
      <c r="D4">
        <v>139366</v>
      </c>
      <c r="E4" t="s">
        <v>149</v>
      </c>
      <c r="F4" s="96">
        <v>21422</v>
      </c>
      <c r="J4" s="96">
        <v>21422</v>
      </c>
    </row>
    <row r="5" spans="1:10" x14ac:dyDescent="0.25">
      <c r="A5" t="s">
        <v>197</v>
      </c>
      <c r="B5" t="s">
        <v>198</v>
      </c>
      <c r="C5" t="s">
        <v>199</v>
      </c>
      <c r="D5">
        <v>139366</v>
      </c>
      <c r="E5" t="s">
        <v>149</v>
      </c>
      <c r="F5" s="96">
        <v>6222.6</v>
      </c>
      <c r="I5" s="96">
        <v>6222.6</v>
      </c>
    </row>
    <row r="6" spans="1:10" x14ac:dyDescent="0.25">
      <c r="A6" t="s">
        <v>100</v>
      </c>
      <c r="B6" t="s">
        <v>209</v>
      </c>
      <c r="C6" t="s">
        <v>210</v>
      </c>
      <c r="D6">
        <v>139366</v>
      </c>
      <c r="E6" t="s">
        <v>149</v>
      </c>
      <c r="F6" s="96">
        <v>1218.2</v>
      </c>
      <c r="G6" s="96">
        <v>609.1</v>
      </c>
      <c r="I6" s="96">
        <v>609.1</v>
      </c>
    </row>
    <row r="7" spans="1:10" x14ac:dyDescent="0.25">
      <c r="A7" t="s">
        <v>101</v>
      </c>
      <c r="B7" t="s">
        <v>41</v>
      </c>
      <c r="C7" t="s">
        <v>42</v>
      </c>
      <c r="D7">
        <v>139366</v>
      </c>
      <c r="E7" t="s">
        <v>149</v>
      </c>
      <c r="F7" s="96">
        <v>362.09</v>
      </c>
      <c r="I7" s="96">
        <v>362.09</v>
      </c>
    </row>
    <row r="8" spans="1:10" x14ac:dyDescent="0.25">
      <c r="A8" t="s">
        <v>103</v>
      </c>
      <c r="B8" t="s">
        <v>43</v>
      </c>
      <c r="C8" t="s">
        <v>44</v>
      </c>
      <c r="D8">
        <v>139366</v>
      </c>
      <c r="E8" t="s">
        <v>149</v>
      </c>
      <c r="F8" s="96">
        <v>1963.96</v>
      </c>
      <c r="I8" s="96">
        <v>1963.96</v>
      </c>
    </row>
    <row r="9" spans="1:10" x14ac:dyDescent="0.25">
      <c r="A9" t="s">
        <v>103</v>
      </c>
      <c r="B9" t="s">
        <v>45</v>
      </c>
      <c r="C9" t="s">
        <v>46</v>
      </c>
      <c r="D9">
        <v>139366</v>
      </c>
      <c r="E9" t="s">
        <v>149</v>
      </c>
      <c r="F9" s="96">
        <v>-234.38</v>
      </c>
      <c r="I9" s="96">
        <v>-234.38</v>
      </c>
    </row>
    <row r="10" spans="1:10" x14ac:dyDescent="0.25">
      <c r="A10" t="s">
        <v>104</v>
      </c>
      <c r="B10" t="s">
        <v>69</v>
      </c>
      <c r="C10" t="s">
        <v>70</v>
      </c>
      <c r="D10">
        <v>139366</v>
      </c>
      <c r="E10" t="s">
        <v>149</v>
      </c>
      <c r="F10" s="96">
        <v>43297.120000000003</v>
      </c>
      <c r="I10" s="96">
        <v>43297.120000000003</v>
      </c>
    </row>
    <row r="11" spans="1:10" x14ac:dyDescent="0.25">
      <c r="A11" t="s">
        <v>104</v>
      </c>
      <c r="B11" t="s">
        <v>211</v>
      </c>
      <c r="C11" t="s">
        <v>212</v>
      </c>
      <c r="D11">
        <v>139366</v>
      </c>
      <c r="E11" t="s">
        <v>149</v>
      </c>
      <c r="F11" s="96">
        <v>3214.85</v>
      </c>
      <c r="I11" s="96">
        <v>3214.85</v>
      </c>
    </row>
    <row r="12" spans="1:10" x14ac:dyDescent="0.25">
      <c r="A12" t="s">
        <v>157</v>
      </c>
      <c r="B12" t="s">
        <v>190</v>
      </c>
      <c r="C12" t="s">
        <v>191</v>
      </c>
      <c r="D12">
        <v>139366</v>
      </c>
      <c r="E12" t="s">
        <v>149</v>
      </c>
      <c r="F12" s="96">
        <v>500.24</v>
      </c>
      <c r="I12" s="96">
        <v>500.24</v>
      </c>
    </row>
    <row r="13" spans="1:10" x14ac:dyDescent="0.25">
      <c r="A13" t="s">
        <v>105</v>
      </c>
      <c r="B13" t="s">
        <v>47</v>
      </c>
      <c r="C13" t="s">
        <v>48</v>
      </c>
      <c r="D13">
        <v>139366</v>
      </c>
      <c r="E13" t="s">
        <v>149</v>
      </c>
      <c r="F13" s="96">
        <v>-14169.43</v>
      </c>
      <c r="I13" s="96">
        <v>-14169.43</v>
      </c>
    </row>
    <row r="14" spans="1:10" x14ac:dyDescent="0.25">
      <c r="A14" t="s">
        <v>105</v>
      </c>
      <c r="B14" t="s">
        <v>49</v>
      </c>
      <c r="C14" t="s">
        <v>50</v>
      </c>
      <c r="D14">
        <v>139366</v>
      </c>
      <c r="E14" t="s">
        <v>149</v>
      </c>
      <c r="F14" s="96">
        <v>936513.8</v>
      </c>
      <c r="H14" s="96">
        <v>1966.07</v>
      </c>
      <c r="I14" s="96">
        <v>934547.73</v>
      </c>
    </row>
    <row r="15" spans="1:10" x14ac:dyDescent="0.25">
      <c r="A15" t="s">
        <v>105</v>
      </c>
      <c r="B15" t="s">
        <v>51</v>
      </c>
      <c r="C15" t="s">
        <v>52</v>
      </c>
      <c r="D15">
        <v>139366</v>
      </c>
      <c r="E15" t="s">
        <v>149</v>
      </c>
      <c r="F15" s="96">
        <v>14149.68</v>
      </c>
      <c r="I15" s="96">
        <v>14149.68</v>
      </c>
    </row>
    <row r="16" spans="1:10" x14ac:dyDescent="0.25">
      <c r="A16" t="s">
        <v>106</v>
      </c>
      <c r="B16" t="s">
        <v>72</v>
      </c>
      <c r="C16" t="s">
        <v>73</v>
      </c>
      <c r="D16">
        <v>139366</v>
      </c>
      <c r="E16" t="s">
        <v>149</v>
      </c>
      <c r="F16" s="96">
        <v>346593.57</v>
      </c>
      <c r="I16" s="96">
        <v>346593.57</v>
      </c>
    </row>
    <row r="17" spans="1:10" ht="15.75" thickBot="1" x14ac:dyDescent="0.3">
      <c r="E17" t="s">
        <v>183</v>
      </c>
      <c r="F17" s="97">
        <f>SUM(F4:F16)</f>
        <v>1361054.3</v>
      </c>
      <c r="I17" s="96"/>
    </row>
    <row r="18" spans="1:10" x14ac:dyDescent="0.25">
      <c r="F18" s="96"/>
      <c r="I18" s="96"/>
    </row>
    <row r="19" spans="1:10" x14ac:dyDescent="0.25">
      <c r="A19" t="s">
        <v>108</v>
      </c>
      <c r="B19" t="s">
        <v>76</v>
      </c>
      <c r="C19" t="s">
        <v>77</v>
      </c>
      <c r="D19">
        <v>139366</v>
      </c>
      <c r="E19" t="s">
        <v>149</v>
      </c>
      <c r="F19" s="96">
        <v>20725.66</v>
      </c>
      <c r="I19" s="96">
        <v>20725.66</v>
      </c>
    </row>
    <row r="20" spans="1:10" x14ac:dyDescent="0.25">
      <c r="A20" t="s">
        <v>109</v>
      </c>
      <c r="B20" t="s">
        <v>202</v>
      </c>
      <c r="C20" t="s">
        <v>203</v>
      </c>
      <c r="D20">
        <v>139366</v>
      </c>
      <c r="E20" t="s">
        <v>149</v>
      </c>
      <c r="F20" s="96">
        <v>1010.89</v>
      </c>
      <c r="I20" s="96">
        <v>1010.89</v>
      </c>
    </row>
    <row r="21" spans="1:10" x14ac:dyDescent="0.25">
      <c r="A21" t="s">
        <v>162</v>
      </c>
      <c r="B21" t="s">
        <v>58</v>
      </c>
      <c r="C21" t="s">
        <v>57</v>
      </c>
      <c r="D21">
        <v>139366</v>
      </c>
      <c r="E21" t="s">
        <v>149</v>
      </c>
      <c r="F21" s="96">
        <v>109.2</v>
      </c>
      <c r="I21" s="96">
        <v>109.2</v>
      </c>
    </row>
    <row r="22" spans="1:10" x14ac:dyDescent="0.25">
      <c r="A22" t="s">
        <v>110</v>
      </c>
      <c r="B22" t="s">
        <v>60</v>
      </c>
      <c r="C22" t="s">
        <v>59</v>
      </c>
      <c r="D22">
        <v>139366</v>
      </c>
      <c r="E22" t="s">
        <v>149</v>
      </c>
      <c r="F22" s="96">
        <v>5539661.6500000004</v>
      </c>
      <c r="I22" s="96">
        <v>5539661.6500000004</v>
      </c>
    </row>
    <row r="23" spans="1:10" x14ac:dyDescent="0.25">
      <c r="A23" t="s">
        <v>110</v>
      </c>
      <c r="B23" t="s">
        <v>163</v>
      </c>
      <c r="C23" t="s">
        <v>164</v>
      </c>
      <c r="D23">
        <v>139366</v>
      </c>
      <c r="E23" t="s">
        <v>149</v>
      </c>
      <c r="F23" s="96">
        <v>1188.07</v>
      </c>
      <c r="I23" s="96">
        <v>1188.07</v>
      </c>
    </row>
    <row r="24" spans="1:10" x14ac:dyDescent="0.25">
      <c r="A24" t="s">
        <v>171</v>
      </c>
      <c r="B24" t="s">
        <v>172</v>
      </c>
      <c r="C24" t="s">
        <v>173</v>
      </c>
      <c r="D24">
        <v>139366</v>
      </c>
      <c r="E24" t="s">
        <v>149</v>
      </c>
      <c r="F24" s="96">
        <v>605.6</v>
      </c>
      <c r="I24" s="96">
        <v>605.6</v>
      </c>
    </row>
    <row r="25" spans="1:10" ht="15.75" thickBot="1" x14ac:dyDescent="0.3">
      <c r="E25" t="s">
        <v>75</v>
      </c>
      <c r="F25" s="97">
        <f>SUM(F19:F24)</f>
        <v>5563301.0700000003</v>
      </c>
      <c r="I25" s="96"/>
    </row>
    <row r="26" spans="1:10" x14ac:dyDescent="0.25">
      <c r="F26" s="96"/>
      <c r="I26" s="96"/>
    </row>
    <row r="27" spans="1:10" x14ac:dyDescent="0.25">
      <c r="A27" t="s">
        <v>96</v>
      </c>
      <c r="B27" t="s">
        <v>78</v>
      </c>
      <c r="C27" t="s">
        <v>78</v>
      </c>
      <c r="D27" t="s">
        <v>78</v>
      </c>
      <c r="E27" t="s">
        <v>78</v>
      </c>
      <c r="F27" s="96">
        <f>F17+F25</f>
        <v>6924355.3700000001</v>
      </c>
      <c r="G27" s="96">
        <v>609.1</v>
      </c>
      <c r="H27" s="96">
        <v>1966.07</v>
      </c>
      <c r="I27" s="96">
        <v>6900358.2000000002</v>
      </c>
      <c r="J27" s="96">
        <v>21422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C30" sqref="C30"/>
    </sheetView>
  </sheetViews>
  <sheetFormatPr defaultRowHeight="15" x14ac:dyDescent="0.25"/>
  <cols>
    <col min="2" max="2" width="20.140625" customWidth="1"/>
    <col min="3" max="3" width="15.7109375" customWidth="1"/>
    <col min="5" max="5" width="19" bestFit="1" customWidth="1"/>
    <col min="6" max="6" width="13.5703125" bestFit="1" customWidth="1"/>
    <col min="7" max="7" width="22.140625" bestFit="1" customWidth="1"/>
    <col min="8" max="8" width="13.28515625" bestFit="1" customWidth="1"/>
    <col min="9" max="9" width="13.5703125" bestFit="1" customWidth="1"/>
    <col min="10" max="10" width="13.42578125" bestFit="1" customWidth="1"/>
  </cols>
  <sheetData>
    <row r="1" spans="1:10" x14ac:dyDescent="0.25">
      <c r="F1" t="s">
        <v>96</v>
      </c>
      <c r="G1">
        <v>2018</v>
      </c>
      <c r="H1">
        <v>2018</v>
      </c>
      <c r="I1">
        <v>2018</v>
      </c>
      <c r="J1">
        <v>2018</v>
      </c>
    </row>
    <row r="2" spans="1:10" x14ac:dyDescent="0.25">
      <c r="A2" t="s">
        <v>97</v>
      </c>
      <c r="B2" t="s">
        <v>39</v>
      </c>
      <c r="C2" t="s">
        <v>40</v>
      </c>
      <c r="D2" t="s">
        <v>98</v>
      </c>
      <c r="E2" t="s">
        <v>38</v>
      </c>
      <c r="F2" t="s">
        <v>78</v>
      </c>
      <c r="G2" t="s">
        <v>204</v>
      </c>
      <c r="H2" t="s">
        <v>99</v>
      </c>
      <c r="I2" t="s">
        <v>148</v>
      </c>
      <c r="J2" t="s">
        <v>205</v>
      </c>
    </row>
    <row r="3" spans="1:10" x14ac:dyDescent="0.25">
      <c r="A3" t="s">
        <v>206</v>
      </c>
      <c r="B3" t="s">
        <v>207</v>
      </c>
      <c r="C3" t="s">
        <v>208</v>
      </c>
      <c r="D3">
        <v>139366</v>
      </c>
      <c r="E3" t="s">
        <v>149</v>
      </c>
      <c r="F3" s="96">
        <v>8062.72</v>
      </c>
      <c r="J3" s="96">
        <v>8062.72</v>
      </c>
    </row>
    <row r="4" spans="1:10" x14ac:dyDescent="0.25">
      <c r="A4" t="s">
        <v>197</v>
      </c>
      <c r="B4" t="s">
        <v>198</v>
      </c>
      <c r="C4" t="s">
        <v>199</v>
      </c>
      <c r="D4">
        <v>139366</v>
      </c>
      <c r="E4" t="s">
        <v>149</v>
      </c>
      <c r="F4" s="96">
        <v>6222.6</v>
      </c>
      <c r="I4" s="96">
        <v>6222.6</v>
      </c>
    </row>
    <row r="5" spans="1:10" x14ac:dyDescent="0.25">
      <c r="A5" t="s">
        <v>100</v>
      </c>
      <c r="B5" t="s">
        <v>209</v>
      </c>
      <c r="C5" t="s">
        <v>210</v>
      </c>
      <c r="D5">
        <v>139366</v>
      </c>
      <c r="E5" t="s">
        <v>149</v>
      </c>
      <c r="F5" s="96">
        <v>1218.2</v>
      </c>
      <c r="G5" s="96">
        <v>609.1</v>
      </c>
      <c r="I5" s="96">
        <v>609.1</v>
      </c>
    </row>
    <row r="6" spans="1:10" x14ac:dyDescent="0.25">
      <c r="A6" t="s">
        <v>101</v>
      </c>
      <c r="B6" t="s">
        <v>41</v>
      </c>
      <c r="C6" t="s">
        <v>42</v>
      </c>
      <c r="D6">
        <v>139366</v>
      </c>
      <c r="E6" t="s">
        <v>149</v>
      </c>
      <c r="F6" s="96">
        <v>362.09</v>
      </c>
      <c r="I6" s="96">
        <v>362.09</v>
      </c>
    </row>
    <row r="7" spans="1:10" x14ac:dyDescent="0.25">
      <c r="A7" t="s">
        <v>103</v>
      </c>
      <c r="B7" t="s">
        <v>43</v>
      </c>
      <c r="C7" t="s">
        <v>44</v>
      </c>
      <c r="D7">
        <v>139366</v>
      </c>
      <c r="E7" t="s">
        <v>149</v>
      </c>
      <c r="F7" s="96">
        <v>1963.96</v>
      </c>
      <c r="I7" s="96">
        <v>1963.96</v>
      </c>
    </row>
    <row r="8" spans="1:10" x14ac:dyDescent="0.25">
      <c r="A8" t="s">
        <v>103</v>
      </c>
      <c r="B8" t="s">
        <v>45</v>
      </c>
      <c r="C8" t="s">
        <v>46</v>
      </c>
      <c r="D8">
        <v>139366</v>
      </c>
      <c r="E8" t="s">
        <v>149</v>
      </c>
      <c r="F8" s="96">
        <v>-234.38</v>
      </c>
      <c r="I8" s="96">
        <v>-234.38</v>
      </c>
    </row>
    <row r="9" spans="1:10" x14ac:dyDescent="0.25">
      <c r="A9" t="s">
        <v>104</v>
      </c>
      <c r="B9" t="s">
        <v>69</v>
      </c>
      <c r="C9" t="s">
        <v>70</v>
      </c>
      <c r="D9">
        <v>139366</v>
      </c>
      <c r="E9" t="s">
        <v>149</v>
      </c>
      <c r="F9" s="96">
        <v>42566.2</v>
      </c>
      <c r="I9" s="96">
        <v>42566.2</v>
      </c>
    </row>
    <row r="10" spans="1:10" x14ac:dyDescent="0.25">
      <c r="A10" t="s">
        <v>104</v>
      </c>
      <c r="B10" t="s">
        <v>211</v>
      </c>
      <c r="C10" t="s">
        <v>212</v>
      </c>
      <c r="D10">
        <v>139366</v>
      </c>
      <c r="E10" t="s">
        <v>149</v>
      </c>
      <c r="F10" s="96">
        <v>3214.85</v>
      </c>
      <c r="I10" s="96">
        <v>3214.85</v>
      </c>
    </row>
    <row r="11" spans="1:10" x14ac:dyDescent="0.25">
      <c r="A11" t="s">
        <v>157</v>
      </c>
      <c r="B11" t="s">
        <v>190</v>
      </c>
      <c r="C11" t="s">
        <v>191</v>
      </c>
      <c r="D11">
        <v>139366</v>
      </c>
      <c r="E11" t="s">
        <v>149</v>
      </c>
      <c r="F11" s="96">
        <v>500.24</v>
      </c>
      <c r="I11" s="96">
        <v>500.24</v>
      </c>
    </row>
    <row r="12" spans="1:10" x14ac:dyDescent="0.25">
      <c r="A12" t="s">
        <v>105</v>
      </c>
      <c r="B12" t="s">
        <v>47</v>
      </c>
      <c r="C12" t="s">
        <v>48</v>
      </c>
      <c r="D12">
        <v>139366</v>
      </c>
      <c r="E12" t="s">
        <v>149</v>
      </c>
      <c r="F12" s="96">
        <v>-14169.43</v>
      </c>
      <c r="I12" s="96">
        <v>-14169.43</v>
      </c>
    </row>
    <row r="13" spans="1:10" x14ac:dyDescent="0.25">
      <c r="A13" t="s">
        <v>105</v>
      </c>
      <c r="B13" t="s">
        <v>49</v>
      </c>
      <c r="C13" t="s">
        <v>50</v>
      </c>
      <c r="D13">
        <v>139366</v>
      </c>
      <c r="E13" t="s">
        <v>149</v>
      </c>
      <c r="F13" s="96">
        <v>-58994.23</v>
      </c>
      <c r="H13" s="96">
        <v>1966.07</v>
      </c>
      <c r="I13" s="96">
        <v>-60960.3</v>
      </c>
    </row>
    <row r="14" spans="1:10" x14ac:dyDescent="0.25">
      <c r="A14" t="s">
        <v>105</v>
      </c>
      <c r="B14" t="s">
        <v>51</v>
      </c>
      <c r="C14" t="s">
        <v>52</v>
      </c>
      <c r="D14">
        <v>139366</v>
      </c>
      <c r="E14" t="s">
        <v>149</v>
      </c>
      <c r="F14" s="96">
        <v>12756.57</v>
      </c>
      <c r="I14" s="96">
        <v>12756.57</v>
      </c>
    </row>
    <row r="15" spans="1:10" x14ac:dyDescent="0.25">
      <c r="A15" t="s">
        <v>106</v>
      </c>
      <c r="B15" t="s">
        <v>72</v>
      </c>
      <c r="C15" t="s">
        <v>73</v>
      </c>
      <c r="D15">
        <v>139366</v>
      </c>
      <c r="E15" t="s">
        <v>149</v>
      </c>
      <c r="F15" s="96">
        <v>304947.46000000002</v>
      </c>
      <c r="I15" s="96">
        <v>304947.46000000002</v>
      </c>
    </row>
    <row r="16" spans="1:10" ht="15.75" thickBot="1" x14ac:dyDescent="0.3">
      <c r="E16" t="s">
        <v>183</v>
      </c>
      <c r="F16" s="97">
        <f>SUM(F3:F15)</f>
        <v>308416.85000000003</v>
      </c>
      <c r="I16" s="96"/>
    </row>
    <row r="17" spans="1:10" x14ac:dyDescent="0.25">
      <c r="F17" s="96"/>
      <c r="I17" s="96"/>
    </row>
    <row r="18" spans="1:10" x14ac:dyDescent="0.25">
      <c r="A18" t="s">
        <v>109</v>
      </c>
      <c r="B18" t="s">
        <v>202</v>
      </c>
      <c r="C18" t="s">
        <v>203</v>
      </c>
      <c r="D18">
        <v>139366</v>
      </c>
      <c r="E18" t="s">
        <v>149</v>
      </c>
      <c r="F18" s="96">
        <v>1010.89</v>
      </c>
      <c r="I18" s="96">
        <v>1010.89</v>
      </c>
    </row>
    <row r="19" spans="1:10" x14ac:dyDescent="0.25">
      <c r="A19" t="s">
        <v>162</v>
      </c>
      <c r="B19" t="s">
        <v>58</v>
      </c>
      <c r="C19" t="s">
        <v>57</v>
      </c>
      <c r="D19">
        <v>139366</v>
      </c>
      <c r="E19" t="s">
        <v>149</v>
      </c>
      <c r="F19" s="96">
        <v>109.2</v>
      </c>
      <c r="I19" s="96">
        <v>109.2</v>
      </c>
    </row>
    <row r="20" spans="1:10" x14ac:dyDescent="0.25">
      <c r="A20" t="s">
        <v>110</v>
      </c>
      <c r="B20" t="s">
        <v>60</v>
      </c>
      <c r="C20" t="s">
        <v>59</v>
      </c>
      <c r="D20">
        <v>139366</v>
      </c>
      <c r="E20" t="s">
        <v>149</v>
      </c>
      <c r="F20" s="96">
        <v>4847165.82</v>
      </c>
      <c r="I20" s="96">
        <v>4847165.82</v>
      </c>
    </row>
    <row r="21" spans="1:10" x14ac:dyDescent="0.25">
      <c r="A21" t="s">
        <v>110</v>
      </c>
      <c r="B21" t="s">
        <v>163</v>
      </c>
      <c r="C21" t="s">
        <v>164</v>
      </c>
      <c r="D21">
        <v>139366</v>
      </c>
      <c r="E21" t="s">
        <v>149</v>
      </c>
      <c r="F21" s="96">
        <v>1188.07</v>
      </c>
      <c r="I21" s="96">
        <v>1188.07</v>
      </c>
    </row>
    <row r="22" spans="1:10" x14ac:dyDescent="0.25">
      <c r="A22" t="s">
        <v>171</v>
      </c>
      <c r="B22" t="s">
        <v>172</v>
      </c>
      <c r="C22" t="s">
        <v>173</v>
      </c>
      <c r="D22">
        <v>139366</v>
      </c>
      <c r="E22" t="s">
        <v>149</v>
      </c>
      <c r="F22" s="96">
        <v>605.6</v>
      </c>
      <c r="I22" s="96">
        <v>605.6</v>
      </c>
    </row>
    <row r="23" spans="1:10" ht="15.75" thickBot="1" x14ac:dyDescent="0.3">
      <c r="E23" t="s">
        <v>75</v>
      </c>
      <c r="F23" s="97">
        <f>SUM(F18:F22)</f>
        <v>4850079.58</v>
      </c>
      <c r="I23" s="96"/>
    </row>
    <row r="24" spans="1:10" x14ac:dyDescent="0.25">
      <c r="F24" s="96"/>
      <c r="I24" s="96"/>
    </row>
    <row r="25" spans="1:10" x14ac:dyDescent="0.25">
      <c r="A25" t="s">
        <v>96</v>
      </c>
      <c r="B25" t="s">
        <v>78</v>
      </c>
      <c r="C25" t="s">
        <v>78</v>
      </c>
      <c r="D25" t="s">
        <v>78</v>
      </c>
      <c r="E25" t="s">
        <v>78</v>
      </c>
      <c r="F25" s="96">
        <f>F16+F23</f>
        <v>5158496.43</v>
      </c>
      <c r="G25" s="96">
        <v>609.1</v>
      </c>
      <c r="H25" s="96">
        <v>1966.07</v>
      </c>
      <c r="I25" s="96">
        <v>5147858.54</v>
      </c>
      <c r="J25" s="96">
        <v>8062.72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>
      <selection activeCell="N17" sqref="N17:P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J15" sqref="J1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Y93"/>
  <sheetViews>
    <sheetView topLeftCell="A34" zoomScale="80" zoomScaleNormal="80" workbookViewId="0">
      <selection activeCell="U58" sqref="U58"/>
    </sheetView>
  </sheetViews>
  <sheetFormatPr defaultRowHeight="15" x14ac:dyDescent="0.25"/>
  <cols>
    <col min="1" max="1" width="19.5703125" customWidth="1"/>
    <col min="2" max="2" width="19.28515625" customWidth="1"/>
    <col min="3" max="3" width="14.85546875" customWidth="1"/>
    <col min="4" max="4" width="11" customWidth="1"/>
    <col min="5" max="17" width="9.140625" customWidth="1"/>
    <col min="19" max="19" width="14.7109375" customWidth="1"/>
  </cols>
  <sheetData>
    <row r="3" spans="1:3" x14ac:dyDescent="0.25">
      <c r="A3" s="73" t="s">
        <v>124</v>
      </c>
    </row>
    <row r="4" spans="1:3" x14ac:dyDescent="0.25">
      <c r="A4" t="s">
        <v>1</v>
      </c>
    </row>
    <row r="6" spans="1:3" x14ac:dyDescent="0.25">
      <c r="A6" s="2"/>
      <c r="B6" s="3" t="s">
        <v>0</v>
      </c>
      <c r="C6" s="3" t="s">
        <v>2</v>
      </c>
    </row>
    <row r="7" spans="1:3" x14ac:dyDescent="0.25">
      <c r="A7" s="54">
        <v>2015</v>
      </c>
      <c r="B7" s="125">
        <v>2.15</v>
      </c>
      <c r="C7" s="126">
        <v>93064.5</v>
      </c>
    </row>
    <row r="8" spans="1:3" x14ac:dyDescent="0.25">
      <c r="A8" s="1">
        <v>42370</v>
      </c>
      <c r="B8" s="175">
        <v>0</v>
      </c>
      <c r="C8" s="176">
        <f>7606+1169</f>
        <v>8775</v>
      </c>
    </row>
    <row r="9" spans="1:3" x14ac:dyDescent="0.25">
      <c r="A9" s="1">
        <v>42401</v>
      </c>
      <c r="B9" s="175">
        <v>0</v>
      </c>
      <c r="C9" s="176">
        <f>6603+1436</f>
        <v>8039</v>
      </c>
    </row>
    <row r="10" spans="1:3" x14ac:dyDescent="0.25">
      <c r="A10" s="1">
        <v>42430</v>
      </c>
      <c r="B10" s="175">
        <v>0</v>
      </c>
      <c r="C10" s="176">
        <f>7039+802</f>
        <v>7841</v>
      </c>
    </row>
    <row r="11" spans="1:3" x14ac:dyDescent="0.25">
      <c r="A11" s="1">
        <v>42461</v>
      </c>
      <c r="B11" s="175">
        <v>0</v>
      </c>
      <c r="C11" s="176">
        <f>7156+194</f>
        <v>7350</v>
      </c>
    </row>
    <row r="12" spans="1:3" x14ac:dyDescent="0.25">
      <c r="A12" s="1">
        <v>42491</v>
      </c>
      <c r="B12" s="175">
        <v>0</v>
      </c>
      <c r="C12" s="176">
        <f>7423+876</f>
        <v>8299</v>
      </c>
    </row>
    <row r="13" spans="1:3" x14ac:dyDescent="0.25">
      <c r="A13" s="1">
        <v>42522</v>
      </c>
      <c r="B13" s="175">
        <v>0</v>
      </c>
      <c r="C13" s="176">
        <f>7866+904</f>
        <v>8770</v>
      </c>
    </row>
    <row r="14" spans="1:3" x14ac:dyDescent="0.25">
      <c r="A14" s="1">
        <v>42552</v>
      </c>
      <c r="B14" s="175">
        <v>0</v>
      </c>
      <c r="C14" s="176">
        <f>6777+308</f>
        <v>7085</v>
      </c>
    </row>
    <row r="15" spans="1:3" x14ac:dyDescent="0.25">
      <c r="A15" s="1">
        <v>42583</v>
      </c>
      <c r="B15" s="175">
        <v>0</v>
      </c>
      <c r="C15" s="176">
        <f>7974+1656</f>
        <v>9630</v>
      </c>
    </row>
    <row r="16" spans="1:3" x14ac:dyDescent="0.25">
      <c r="A16" s="1">
        <v>42614</v>
      </c>
      <c r="B16" s="175">
        <v>0</v>
      </c>
      <c r="C16" s="176">
        <f>7376+289</f>
        <v>7665</v>
      </c>
    </row>
    <row r="17" spans="1:3" x14ac:dyDescent="0.25">
      <c r="A17" s="1">
        <v>42644</v>
      </c>
      <c r="B17" s="175">
        <v>0</v>
      </c>
      <c r="C17" s="176">
        <f>7941+398</f>
        <v>8339</v>
      </c>
    </row>
    <row r="18" spans="1:3" x14ac:dyDescent="0.25">
      <c r="A18" s="1">
        <v>42675</v>
      </c>
      <c r="B18" s="175">
        <v>0</v>
      </c>
      <c r="C18" s="176">
        <f>8814+398</f>
        <v>9212</v>
      </c>
    </row>
    <row r="19" spans="1:3" x14ac:dyDescent="0.25">
      <c r="A19" s="53">
        <v>42705</v>
      </c>
      <c r="B19" s="127">
        <v>0</v>
      </c>
      <c r="C19" s="128">
        <f>8014+649</f>
        <v>8663</v>
      </c>
    </row>
    <row r="20" spans="1:3" x14ac:dyDescent="0.25">
      <c r="A20" s="1">
        <v>42736</v>
      </c>
      <c r="B20" s="129">
        <v>0</v>
      </c>
      <c r="C20" s="130">
        <v>10232</v>
      </c>
    </row>
    <row r="21" spans="1:3" x14ac:dyDescent="0.25">
      <c r="A21" s="1">
        <v>42767</v>
      </c>
      <c r="B21" s="129">
        <v>0</v>
      </c>
      <c r="C21" s="130">
        <v>9482</v>
      </c>
    </row>
    <row r="22" spans="1:3" x14ac:dyDescent="0.25">
      <c r="A22" s="1">
        <v>42795</v>
      </c>
      <c r="B22" s="129">
        <v>0</v>
      </c>
      <c r="C22" s="130">
        <v>12241</v>
      </c>
    </row>
    <row r="23" spans="1:3" x14ac:dyDescent="0.25">
      <c r="A23" s="1">
        <v>42826</v>
      </c>
      <c r="B23" s="129">
        <v>0</v>
      </c>
      <c r="C23" s="130">
        <v>25039</v>
      </c>
    </row>
    <row r="24" spans="1:3" x14ac:dyDescent="0.25">
      <c r="A24" s="1">
        <v>42856</v>
      </c>
      <c r="B24" s="129">
        <v>0</v>
      </c>
      <c r="C24" s="130">
        <v>19302</v>
      </c>
    </row>
    <row r="25" spans="1:3" x14ac:dyDescent="0.25">
      <c r="A25" s="1">
        <v>42887</v>
      </c>
      <c r="B25" s="129">
        <v>0</v>
      </c>
      <c r="C25" s="130">
        <v>9964</v>
      </c>
    </row>
    <row r="26" spans="1:3" x14ac:dyDescent="0.25">
      <c r="A26" s="1">
        <v>42917</v>
      </c>
      <c r="B26" s="129">
        <v>0</v>
      </c>
      <c r="C26" s="130">
        <v>9649</v>
      </c>
    </row>
    <row r="27" spans="1:3" x14ac:dyDescent="0.25">
      <c r="A27" s="1">
        <v>42948</v>
      </c>
      <c r="B27" s="129">
        <v>0</v>
      </c>
      <c r="C27" s="130">
        <v>9057</v>
      </c>
    </row>
    <row r="28" spans="1:3" x14ac:dyDescent="0.25">
      <c r="A28" s="1">
        <v>42979</v>
      </c>
      <c r="B28" s="129">
        <v>0</v>
      </c>
      <c r="C28" s="130">
        <v>9351</v>
      </c>
    </row>
    <row r="29" spans="1:3" x14ac:dyDescent="0.25">
      <c r="A29" s="1">
        <v>43009</v>
      </c>
      <c r="B29" s="129">
        <v>0</v>
      </c>
      <c r="C29" s="130">
        <v>9047</v>
      </c>
    </row>
    <row r="30" spans="1:3" x14ac:dyDescent="0.25">
      <c r="A30" s="1">
        <v>43040</v>
      </c>
      <c r="B30" s="129">
        <v>0</v>
      </c>
      <c r="C30" s="130">
        <v>9508.5</v>
      </c>
    </row>
    <row r="31" spans="1:3" x14ac:dyDescent="0.25">
      <c r="A31" s="53">
        <v>43070</v>
      </c>
      <c r="B31" s="127">
        <v>0</v>
      </c>
      <c r="C31" s="130">
        <v>9072</v>
      </c>
    </row>
    <row r="32" spans="1:3" x14ac:dyDescent="0.25">
      <c r="A32" s="54">
        <v>2017</v>
      </c>
      <c r="B32" s="55">
        <f>SUM(B20:B31)</f>
        <v>0</v>
      </c>
      <c r="C32" s="55">
        <f>SUM(C20:C31)</f>
        <v>141944.5</v>
      </c>
    </row>
    <row r="33" spans="1:25" x14ac:dyDescent="0.25">
      <c r="A33" s="1">
        <v>43101</v>
      </c>
      <c r="B33" s="129">
        <v>0</v>
      </c>
      <c r="C33" s="130">
        <v>9795</v>
      </c>
    </row>
    <row r="34" spans="1:25" x14ac:dyDescent="0.25">
      <c r="A34" s="1">
        <v>43132</v>
      </c>
      <c r="B34" s="129">
        <v>0</v>
      </c>
      <c r="C34" s="130">
        <v>8930</v>
      </c>
    </row>
    <row r="35" spans="1:25" x14ac:dyDescent="0.25">
      <c r="A35" s="1">
        <v>43160</v>
      </c>
      <c r="B35" s="129">
        <v>0</v>
      </c>
      <c r="C35" s="130">
        <v>9454</v>
      </c>
    </row>
    <row r="36" spans="1:25" x14ac:dyDescent="0.25">
      <c r="A36" s="1">
        <v>43191</v>
      </c>
      <c r="B36" s="129">
        <v>0</v>
      </c>
      <c r="C36" s="130">
        <v>8624</v>
      </c>
    </row>
    <row r="37" spans="1:25" x14ac:dyDescent="0.25">
      <c r="A37" s="1">
        <v>43221</v>
      </c>
      <c r="B37" s="129">
        <v>0</v>
      </c>
      <c r="C37" s="130">
        <v>8147</v>
      </c>
    </row>
    <row r="38" spans="1:25" x14ac:dyDescent="0.25">
      <c r="A38" s="1">
        <v>43252</v>
      </c>
      <c r="B38" s="129">
        <v>0</v>
      </c>
      <c r="C38" s="130">
        <v>7723</v>
      </c>
    </row>
    <row r="39" spans="1:25" x14ac:dyDescent="0.25">
      <c r="A39" s="1">
        <v>43282</v>
      </c>
      <c r="B39" s="129">
        <v>0</v>
      </c>
      <c r="C39" s="130">
        <v>9361</v>
      </c>
    </row>
    <row r="40" spans="1:25" x14ac:dyDescent="0.25">
      <c r="A40" s="1">
        <v>43313</v>
      </c>
      <c r="B40" s="129">
        <v>0</v>
      </c>
      <c r="C40" s="130">
        <v>8479.5</v>
      </c>
    </row>
    <row r="41" spans="1:25" x14ac:dyDescent="0.25">
      <c r="A41" s="1"/>
    </row>
    <row r="43" spans="1:25" x14ac:dyDescent="0.25">
      <c r="A43" s="1"/>
      <c r="B43" s="4"/>
      <c r="C43" s="5"/>
    </row>
    <row r="44" spans="1:25" x14ac:dyDescent="0.25">
      <c r="B44" s="4" t="s">
        <v>80</v>
      </c>
    </row>
    <row r="45" spans="1:25" x14ac:dyDescent="0.25">
      <c r="Q45" s="58"/>
      <c r="R45" s="58"/>
      <c r="S45" s="25"/>
    </row>
    <row r="46" spans="1:25" x14ac:dyDescent="0.25">
      <c r="B46" s="2"/>
      <c r="C46" s="3">
        <v>2015</v>
      </c>
      <c r="D46" s="59">
        <v>2016</v>
      </c>
      <c r="E46" s="56">
        <v>42736</v>
      </c>
      <c r="F46" s="16">
        <v>42767</v>
      </c>
      <c r="G46" s="16">
        <v>42795</v>
      </c>
      <c r="H46" s="16">
        <v>42826</v>
      </c>
      <c r="I46" s="16">
        <v>42856</v>
      </c>
      <c r="J46" s="16">
        <v>42887</v>
      </c>
      <c r="K46" s="16">
        <v>42917</v>
      </c>
      <c r="L46" s="16">
        <v>42948</v>
      </c>
      <c r="M46" s="16">
        <v>42979</v>
      </c>
      <c r="N46" s="16">
        <v>43009</v>
      </c>
      <c r="O46" s="16">
        <v>43040</v>
      </c>
      <c r="P46" s="16">
        <v>43070</v>
      </c>
      <c r="Q46" s="61">
        <v>2017</v>
      </c>
      <c r="R46" s="56">
        <v>43101</v>
      </c>
      <c r="S46" s="16">
        <v>43132</v>
      </c>
      <c r="T46" s="16">
        <v>43160</v>
      </c>
      <c r="U46" s="16">
        <v>43191</v>
      </c>
      <c r="V46" s="16">
        <v>43221</v>
      </c>
      <c r="W46" s="16">
        <v>43252</v>
      </c>
      <c r="X46" s="16">
        <v>43282</v>
      </c>
      <c r="Y46" s="16">
        <v>43313</v>
      </c>
    </row>
    <row r="47" spans="1:25" x14ac:dyDescent="0.25">
      <c r="A47" s="10" t="s">
        <v>11</v>
      </c>
      <c r="B47" s="15" t="s">
        <v>3</v>
      </c>
      <c r="C47" s="131"/>
      <c r="D47" s="132"/>
      <c r="E47" s="133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62">
        <f>SUM(E47:P47)</f>
        <v>0</v>
      </c>
      <c r="R47" s="203">
        <f>C33</f>
        <v>9795</v>
      </c>
      <c r="S47" s="204">
        <f>C34</f>
        <v>8930</v>
      </c>
      <c r="T47" s="204">
        <f>C35</f>
        <v>9454</v>
      </c>
      <c r="U47" s="204">
        <f>C36</f>
        <v>8624</v>
      </c>
      <c r="V47" s="204">
        <f>C37</f>
        <v>8147</v>
      </c>
      <c r="W47" s="204">
        <f>C38</f>
        <v>7723</v>
      </c>
      <c r="X47" s="204">
        <f>C39</f>
        <v>9361</v>
      </c>
      <c r="Y47" s="204">
        <f>C40</f>
        <v>8479.5</v>
      </c>
    </row>
    <row r="48" spans="1:25" x14ac:dyDescent="0.25">
      <c r="A48" s="10" t="s">
        <v>11</v>
      </c>
      <c r="B48" s="15" t="s">
        <v>13</v>
      </c>
      <c r="C48" s="131"/>
      <c r="D48" s="132"/>
      <c r="E48" s="133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62">
        <f t="shared" ref="Q48:Q52" si="0">SUM(E48:P48)</f>
        <v>0</v>
      </c>
      <c r="R48" s="147">
        <v>2</v>
      </c>
      <c r="S48" s="148">
        <v>9</v>
      </c>
      <c r="T48" s="148">
        <v>6</v>
      </c>
      <c r="U48" s="148">
        <v>0</v>
      </c>
      <c r="V48" s="148">
        <v>0</v>
      </c>
      <c r="W48" s="148">
        <v>0</v>
      </c>
      <c r="X48" s="148">
        <v>3</v>
      </c>
      <c r="Y48" s="148">
        <v>6</v>
      </c>
    </row>
    <row r="49" spans="1:25" x14ac:dyDescent="0.25">
      <c r="A49" s="10" t="s">
        <v>11</v>
      </c>
      <c r="B49" s="15" t="s">
        <v>8</v>
      </c>
      <c r="C49" s="131"/>
      <c r="D49" s="132"/>
      <c r="E49" s="133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62">
        <f t="shared" si="0"/>
        <v>0</v>
      </c>
      <c r="R49" s="147">
        <v>1</v>
      </c>
      <c r="S49" s="148">
        <v>1</v>
      </c>
      <c r="T49" s="148">
        <v>1</v>
      </c>
      <c r="U49" s="148">
        <v>1</v>
      </c>
      <c r="V49" s="148">
        <v>1</v>
      </c>
      <c r="W49" s="148">
        <v>1</v>
      </c>
      <c r="X49" s="148">
        <v>1</v>
      </c>
      <c r="Y49" s="148">
        <v>1</v>
      </c>
    </row>
    <row r="50" spans="1:25" x14ac:dyDescent="0.25">
      <c r="A50" s="10" t="s">
        <v>11</v>
      </c>
      <c r="B50" s="15" t="s">
        <v>9</v>
      </c>
      <c r="C50" s="131"/>
      <c r="D50" s="132"/>
      <c r="E50" s="133"/>
      <c r="F50" s="131"/>
      <c r="G50" s="131" t="s">
        <v>3486</v>
      </c>
      <c r="H50" s="131"/>
      <c r="I50" s="131"/>
      <c r="J50" s="131"/>
      <c r="K50" s="131"/>
      <c r="L50" s="131"/>
      <c r="M50" s="131"/>
      <c r="N50" s="131"/>
      <c r="O50" s="131"/>
      <c r="P50" s="131"/>
      <c r="Q50" s="62">
        <f t="shared" si="0"/>
        <v>0</v>
      </c>
      <c r="R50" s="147">
        <v>7</v>
      </c>
      <c r="S50" s="148">
        <v>4</v>
      </c>
      <c r="T50" s="148">
        <v>3</v>
      </c>
      <c r="U50" s="148">
        <v>4</v>
      </c>
      <c r="V50" s="148">
        <v>4</v>
      </c>
      <c r="W50" s="148">
        <v>4</v>
      </c>
      <c r="X50" s="148">
        <v>4</v>
      </c>
      <c r="Y50" s="148">
        <v>3</v>
      </c>
    </row>
    <row r="51" spans="1:25" x14ac:dyDescent="0.25">
      <c r="A51" s="10" t="s">
        <v>11</v>
      </c>
      <c r="B51" s="15" t="s">
        <v>127</v>
      </c>
      <c r="C51" s="131"/>
      <c r="D51" s="132"/>
      <c r="E51" s="133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62">
        <f t="shared" si="0"/>
        <v>0</v>
      </c>
      <c r="R51" s="147">
        <v>31</v>
      </c>
      <c r="S51" s="148">
        <v>28</v>
      </c>
      <c r="T51" s="148">
        <v>31</v>
      </c>
      <c r="U51" s="148">
        <v>30</v>
      </c>
      <c r="V51" s="148">
        <v>31</v>
      </c>
      <c r="W51" s="148">
        <v>30</v>
      </c>
      <c r="X51" s="148">
        <v>31</v>
      </c>
      <c r="Y51" s="148">
        <v>28</v>
      </c>
    </row>
    <row r="52" spans="1:25" x14ac:dyDescent="0.25">
      <c r="A52" s="10" t="s">
        <v>11</v>
      </c>
      <c r="B52" s="15" t="s">
        <v>128</v>
      </c>
      <c r="C52" s="131"/>
      <c r="D52" s="132"/>
      <c r="E52" s="133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62">
        <f t="shared" si="0"/>
        <v>0</v>
      </c>
      <c r="R52" s="147">
        <v>363</v>
      </c>
      <c r="S52" s="148">
        <v>344</v>
      </c>
      <c r="T52" s="148">
        <v>391</v>
      </c>
      <c r="U52" s="148">
        <v>369</v>
      </c>
      <c r="V52" s="148">
        <v>417</v>
      </c>
      <c r="W52" s="148">
        <v>344</v>
      </c>
      <c r="X52" s="148">
        <v>375</v>
      </c>
      <c r="Y52" s="148">
        <v>343</v>
      </c>
    </row>
    <row r="53" spans="1:25" x14ac:dyDescent="0.25">
      <c r="A53" s="10"/>
      <c r="B53" s="15"/>
      <c r="C53" s="14"/>
      <c r="D53" s="60"/>
      <c r="E53" s="57"/>
      <c r="F53" s="14"/>
      <c r="G53" s="14"/>
      <c r="H53" s="14"/>
      <c r="I53" s="14"/>
      <c r="J53" s="14"/>
      <c r="K53" s="14"/>
      <c r="L53" s="14"/>
      <c r="M53" s="14"/>
      <c r="N53" s="69"/>
      <c r="O53" s="69"/>
      <c r="P53" s="69"/>
      <c r="Q53" s="62"/>
      <c r="R53" s="57"/>
      <c r="S53" s="122"/>
    </row>
    <row r="54" spans="1:25" x14ac:dyDescent="0.25">
      <c r="A54" s="10"/>
      <c r="B54" s="15"/>
      <c r="C54" s="14"/>
      <c r="D54" s="60"/>
      <c r="E54" s="57"/>
      <c r="F54" s="14"/>
      <c r="G54" s="14"/>
      <c r="H54" s="14"/>
      <c r="I54" s="14"/>
      <c r="J54" s="14"/>
      <c r="K54" s="14"/>
      <c r="L54" s="14"/>
      <c r="M54" s="14"/>
      <c r="N54" s="69"/>
      <c r="O54" s="69"/>
      <c r="P54" s="69"/>
      <c r="Q54" s="62"/>
      <c r="R54" s="57"/>
      <c r="S54" s="122"/>
    </row>
    <row r="55" spans="1:25" x14ac:dyDescent="0.25">
      <c r="A55" s="10" t="s">
        <v>12</v>
      </c>
      <c r="B55" s="15" t="s">
        <v>130</v>
      </c>
      <c r="C55" s="131"/>
      <c r="D55" s="132"/>
      <c r="E55" s="133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62">
        <f t="shared" ref="Q55:Q62" si="1">SUM(E55:P55)</f>
        <v>0</v>
      </c>
      <c r="R55" s="147">
        <v>0</v>
      </c>
      <c r="S55" s="148">
        <v>0</v>
      </c>
      <c r="T55" s="148">
        <v>0</v>
      </c>
      <c r="U55" s="148">
        <v>4</v>
      </c>
      <c r="V55" s="148">
        <v>0</v>
      </c>
      <c r="W55" s="148">
        <v>0</v>
      </c>
      <c r="X55" s="205">
        <v>3.22</v>
      </c>
      <c r="Y55" s="205">
        <v>5.7</v>
      </c>
    </row>
    <row r="56" spans="1:25" x14ac:dyDescent="0.25">
      <c r="A56" s="10" t="s">
        <v>12</v>
      </c>
      <c r="B56" s="15" t="s">
        <v>16</v>
      </c>
      <c r="C56" s="131"/>
      <c r="D56" s="132"/>
      <c r="E56" s="133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62">
        <f t="shared" si="1"/>
        <v>0</v>
      </c>
      <c r="R56" s="147">
        <v>0</v>
      </c>
      <c r="S56" s="148">
        <v>0</v>
      </c>
      <c r="T56" s="148">
        <v>0</v>
      </c>
      <c r="U56" s="148">
        <v>0</v>
      </c>
      <c r="V56" s="148">
        <v>0</v>
      </c>
      <c r="W56" s="148">
        <v>0</v>
      </c>
      <c r="X56" s="148">
        <v>0</v>
      </c>
      <c r="Y56" s="148">
        <v>0</v>
      </c>
    </row>
    <row r="57" spans="1:25" x14ac:dyDescent="0.25">
      <c r="A57" s="10" t="s">
        <v>12</v>
      </c>
      <c r="B57" s="15" t="s">
        <v>4</v>
      </c>
      <c r="C57" s="131"/>
      <c r="D57" s="132"/>
      <c r="E57" s="133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62">
        <f t="shared" si="1"/>
        <v>0</v>
      </c>
      <c r="R57" s="147">
        <v>0</v>
      </c>
      <c r="S57" s="148">
        <v>0</v>
      </c>
      <c r="T57" s="148">
        <v>0</v>
      </c>
      <c r="U57" s="148">
        <v>0</v>
      </c>
      <c r="V57" s="148">
        <v>0</v>
      </c>
      <c r="W57" s="148">
        <v>0</v>
      </c>
      <c r="X57" s="148">
        <v>0</v>
      </c>
      <c r="Y57" s="148">
        <v>0</v>
      </c>
    </row>
    <row r="58" spans="1:25" ht="24" x14ac:dyDescent="0.25">
      <c r="A58" s="10" t="s">
        <v>12</v>
      </c>
      <c r="B58" s="15" t="s">
        <v>5</v>
      </c>
      <c r="C58" s="131"/>
      <c r="D58" s="132"/>
      <c r="E58" s="133"/>
      <c r="F58" s="131"/>
      <c r="G58" s="131" t="s">
        <v>3486</v>
      </c>
      <c r="H58" s="131"/>
      <c r="I58" s="131"/>
      <c r="J58" s="131"/>
      <c r="K58" s="131"/>
      <c r="L58" s="131"/>
      <c r="M58" s="131"/>
      <c r="N58" s="131"/>
      <c r="O58" s="131"/>
      <c r="P58" s="131"/>
      <c r="Q58" s="62">
        <f t="shared" si="1"/>
        <v>0</v>
      </c>
      <c r="R58" s="147">
        <v>0</v>
      </c>
      <c r="S58" s="148">
        <v>0</v>
      </c>
      <c r="T58" s="148">
        <v>0</v>
      </c>
      <c r="U58" s="148">
        <v>1</v>
      </c>
      <c r="V58" s="148">
        <v>0</v>
      </c>
      <c r="W58" s="148">
        <v>0</v>
      </c>
      <c r="X58" s="148">
        <v>0</v>
      </c>
      <c r="Y58" s="148">
        <v>1</v>
      </c>
    </row>
    <row r="59" spans="1:25" x14ac:dyDescent="0.25">
      <c r="A59" s="10" t="s">
        <v>12</v>
      </c>
      <c r="B59" s="15" t="s">
        <v>6</v>
      </c>
      <c r="C59" s="131"/>
      <c r="D59" s="132"/>
      <c r="E59" s="133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62">
        <f t="shared" si="1"/>
        <v>0</v>
      </c>
      <c r="R59" s="147">
        <v>0</v>
      </c>
      <c r="S59" s="148">
        <v>0</v>
      </c>
      <c r="T59" s="148">
        <v>0</v>
      </c>
      <c r="U59" s="148">
        <v>1</v>
      </c>
      <c r="V59" s="148">
        <v>1</v>
      </c>
      <c r="W59" s="148">
        <v>0</v>
      </c>
      <c r="X59" s="148">
        <v>0</v>
      </c>
      <c r="Y59" s="148">
        <v>0</v>
      </c>
    </row>
    <row r="60" spans="1:25" x14ac:dyDescent="0.25">
      <c r="A60" s="10" t="s">
        <v>12</v>
      </c>
      <c r="B60" s="15" t="s">
        <v>10</v>
      </c>
      <c r="C60" s="131"/>
      <c r="D60" s="132"/>
      <c r="E60" s="133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62">
        <f t="shared" si="1"/>
        <v>0</v>
      </c>
      <c r="R60" s="147">
        <v>0</v>
      </c>
      <c r="S60" s="148">
        <v>1</v>
      </c>
      <c r="T60" s="148">
        <v>0</v>
      </c>
      <c r="U60" s="148">
        <v>0</v>
      </c>
      <c r="V60" s="148">
        <v>0</v>
      </c>
      <c r="W60" s="148">
        <v>0</v>
      </c>
      <c r="X60" s="148">
        <v>0</v>
      </c>
      <c r="Y60" s="148">
        <v>0</v>
      </c>
    </row>
    <row r="61" spans="1:25" x14ac:dyDescent="0.25">
      <c r="A61" s="10" t="s">
        <v>12</v>
      </c>
      <c r="B61" s="15" t="s">
        <v>7</v>
      </c>
      <c r="C61" s="131"/>
      <c r="D61" s="132"/>
      <c r="E61" s="133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62">
        <f t="shared" si="1"/>
        <v>0</v>
      </c>
      <c r="R61" s="147">
        <v>0</v>
      </c>
      <c r="S61" s="148">
        <v>0</v>
      </c>
      <c r="T61" s="148">
        <v>0</v>
      </c>
      <c r="U61" s="148">
        <v>0</v>
      </c>
      <c r="V61" s="148">
        <v>0</v>
      </c>
      <c r="W61" s="148">
        <v>0</v>
      </c>
      <c r="X61" s="148">
        <v>0</v>
      </c>
      <c r="Y61" s="148">
        <v>0</v>
      </c>
    </row>
    <row r="62" spans="1:25" x14ac:dyDescent="0.25">
      <c r="A62" s="10" t="s">
        <v>12</v>
      </c>
      <c r="B62" s="15" t="s">
        <v>131</v>
      </c>
      <c r="C62" s="131"/>
      <c r="D62" s="132"/>
      <c r="E62" s="133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62">
        <f t="shared" si="1"/>
        <v>0</v>
      </c>
      <c r="R62" s="147">
        <v>1</v>
      </c>
      <c r="S62" s="148">
        <v>0</v>
      </c>
      <c r="T62" s="148">
        <v>1</v>
      </c>
      <c r="U62" s="148">
        <v>0</v>
      </c>
      <c r="V62" s="148">
        <v>0</v>
      </c>
      <c r="W62" s="148">
        <v>0</v>
      </c>
      <c r="X62" s="148">
        <v>0</v>
      </c>
      <c r="Y62" s="148">
        <v>0</v>
      </c>
    </row>
    <row r="67" spans="1:19" x14ac:dyDescent="0.25">
      <c r="A67" s="73" t="s">
        <v>125</v>
      </c>
    </row>
    <row r="68" spans="1:19" x14ac:dyDescent="0.25">
      <c r="A68" t="s">
        <v>1</v>
      </c>
      <c r="C68" s="73" t="s">
        <v>213</v>
      </c>
    </row>
    <row r="70" spans="1:19" x14ac:dyDescent="0.25">
      <c r="A70" s="2"/>
      <c r="B70" s="3" t="s">
        <v>0</v>
      </c>
      <c r="C70" s="3" t="s">
        <v>2</v>
      </c>
    </row>
    <row r="71" spans="1:19" x14ac:dyDescent="0.25">
      <c r="A71" s="54">
        <v>2015</v>
      </c>
      <c r="B71" s="125">
        <v>0</v>
      </c>
      <c r="C71" s="126">
        <v>0</v>
      </c>
    </row>
    <row r="72" spans="1:19" x14ac:dyDescent="0.25">
      <c r="A72" s="2">
        <v>2016</v>
      </c>
      <c r="B72" s="127">
        <v>0</v>
      </c>
      <c r="C72" s="128">
        <v>0</v>
      </c>
    </row>
    <row r="73" spans="1:19" x14ac:dyDescent="0.25">
      <c r="A73" s="1">
        <v>42736</v>
      </c>
      <c r="B73" s="129">
        <v>0</v>
      </c>
      <c r="C73" s="130">
        <v>0</v>
      </c>
      <c r="S73" s="48"/>
    </row>
    <row r="74" spans="1:19" x14ac:dyDescent="0.25">
      <c r="A74" s="1">
        <v>42767</v>
      </c>
      <c r="B74" s="129">
        <v>0</v>
      </c>
      <c r="C74" s="130">
        <v>0</v>
      </c>
      <c r="S74" s="49"/>
    </row>
    <row r="75" spans="1:19" x14ac:dyDescent="0.25">
      <c r="A75" s="1">
        <v>42795</v>
      </c>
      <c r="B75" s="129">
        <v>0</v>
      </c>
      <c r="C75" s="130">
        <v>0</v>
      </c>
    </row>
    <row r="76" spans="1:19" x14ac:dyDescent="0.25">
      <c r="A76" s="1">
        <v>42826</v>
      </c>
      <c r="B76" s="129">
        <v>0</v>
      </c>
      <c r="C76" s="130">
        <v>0</v>
      </c>
    </row>
    <row r="77" spans="1:19" x14ac:dyDescent="0.25">
      <c r="A77" s="1">
        <v>42856</v>
      </c>
      <c r="B77" s="129">
        <v>0</v>
      </c>
      <c r="C77" s="130">
        <v>0</v>
      </c>
    </row>
    <row r="78" spans="1:19" x14ac:dyDescent="0.25">
      <c r="A78" s="1">
        <v>42887</v>
      </c>
      <c r="B78" s="129">
        <v>0</v>
      </c>
      <c r="C78" s="130">
        <v>0</v>
      </c>
    </row>
    <row r="79" spans="1:19" x14ac:dyDescent="0.25">
      <c r="A79" s="1">
        <v>42917</v>
      </c>
      <c r="B79" s="129">
        <v>0</v>
      </c>
      <c r="C79" s="130">
        <v>0</v>
      </c>
    </row>
    <row r="80" spans="1:19" x14ac:dyDescent="0.25">
      <c r="A80" s="1">
        <v>42948</v>
      </c>
      <c r="B80" s="129">
        <v>0</v>
      </c>
      <c r="C80" s="130">
        <v>0</v>
      </c>
    </row>
    <row r="81" spans="1:3" x14ac:dyDescent="0.25">
      <c r="A81" s="1">
        <v>42979</v>
      </c>
      <c r="B81" s="129">
        <v>0</v>
      </c>
      <c r="C81" s="130">
        <v>0</v>
      </c>
    </row>
    <row r="82" spans="1:3" x14ac:dyDescent="0.25">
      <c r="A82" s="1">
        <v>43009</v>
      </c>
      <c r="B82" s="129">
        <v>0</v>
      </c>
      <c r="C82" s="130">
        <v>0</v>
      </c>
    </row>
    <row r="83" spans="1:3" x14ac:dyDescent="0.25">
      <c r="A83" s="1">
        <v>43040</v>
      </c>
      <c r="B83" s="129">
        <v>0</v>
      </c>
      <c r="C83" s="130">
        <v>0</v>
      </c>
    </row>
    <row r="84" spans="1:3" x14ac:dyDescent="0.25">
      <c r="A84" s="53">
        <v>43070</v>
      </c>
      <c r="B84" s="129">
        <v>0</v>
      </c>
      <c r="C84" s="130">
        <v>0</v>
      </c>
    </row>
    <row r="85" spans="1:3" ht="15.75" thickBot="1" x14ac:dyDescent="0.3">
      <c r="A85" s="121">
        <v>2017</v>
      </c>
      <c r="B85" s="6">
        <f>SUM(B73:B84)</f>
        <v>0</v>
      </c>
      <c r="C85" s="6">
        <v>0</v>
      </c>
    </row>
    <row r="86" spans="1:3" x14ac:dyDescent="0.25">
      <c r="A86" s="1">
        <v>43101</v>
      </c>
      <c r="B86" s="129">
        <v>0</v>
      </c>
      <c r="C86" s="130">
        <v>0</v>
      </c>
    </row>
    <row r="87" spans="1:3" x14ac:dyDescent="0.25">
      <c r="A87" s="1">
        <v>43132</v>
      </c>
      <c r="B87" s="129">
        <v>0</v>
      </c>
      <c r="C87" s="130">
        <v>0</v>
      </c>
    </row>
    <row r="88" spans="1:3" x14ac:dyDescent="0.25">
      <c r="A88" s="1">
        <v>43160</v>
      </c>
      <c r="B88" s="129">
        <v>0</v>
      </c>
      <c r="C88" s="130">
        <v>0</v>
      </c>
    </row>
    <row r="89" spans="1:3" x14ac:dyDescent="0.25">
      <c r="A89" s="1">
        <v>43191</v>
      </c>
      <c r="B89" s="129">
        <v>0</v>
      </c>
      <c r="C89" s="130">
        <v>0</v>
      </c>
    </row>
    <row r="90" spans="1:3" x14ac:dyDescent="0.25">
      <c r="A90" s="1">
        <v>43221</v>
      </c>
      <c r="B90" s="129">
        <v>0</v>
      </c>
      <c r="C90" s="130">
        <v>0</v>
      </c>
    </row>
    <row r="91" spans="1:3" x14ac:dyDescent="0.25">
      <c r="A91" s="1">
        <v>43252</v>
      </c>
      <c r="B91" s="129">
        <v>0</v>
      </c>
      <c r="C91" s="130">
        <v>0</v>
      </c>
    </row>
    <row r="92" spans="1:3" x14ac:dyDescent="0.25">
      <c r="A92" s="1">
        <v>43282</v>
      </c>
      <c r="B92" s="129">
        <v>0</v>
      </c>
      <c r="C92" s="130">
        <v>0</v>
      </c>
    </row>
    <row r="93" spans="1:3" x14ac:dyDescent="0.25">
      <c r="A93" s="1">
        <v>43313</v>
      </c>
      <c r="B93" s="129">
        <v>0</v>
      </c>
      <c r="C93" s="130">
        <v>0</v>
      </c>
    </row>
  </sheetData>
  <pageMargins left="0.7" right="0.7" top="0.75" bottom="0.75" header="0.3" footer="0.3"/>
  <pageSetup orientation="portrait" r:id="rId1"/>
  <ignoredErrors>
    <ignoredError sqref="Q53:Q54 Q48:Q52 Q55:Q6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96"/>
  <sheetViews>
    <sheetView showGridLines="0" topLeftCell="A52" zoomScale="80" zoomScaleNormal="80" workbookViewId="0">
      <selection activeCell="J81" sqref="J81"/>
    </sheetView>
  </sheetViews>
  <sheetFormatPr defaultRowHeight="15" x14ac:dyDescent="0.25"/>
  <cols>
    <col min="3" max="3" width="19.7109375" customWidth="1"/>
    <col min="4" max="5" width="14.28515625" customWidth="1"/>
    <col min="6" max="6" width="14.5703125" customWidth="1"/>
    <col min="7" max="7" width="15" customWidth="1"/>
    <col min="8" max="8" width="11.85546875" customWidth="1"/>
    <col min="9" max="9" width="11.140625" customWidth="1"/>
    <col min="10" max="10" width="11" customWidth="1"/>
    <col min="11" max="11" width="12.5703125" customWidth="1"/>
    <col min="13" max="13" width="9.5703125" bestFit="1" customWidth="1"/>
  </cols>
  <sheetData>
    <row r="2" spans="2:22" x14ac:dyDescent="0.25">
      <c r="B2" s="4" t="s">
        <v>80</v>
      </c>
    </row>
    <row r="3" spans="2:22" x14ac:dyDescent="0.25">
      <c r="C3" s="40"/>
    </row>
    <row r="4" spans="2:22" ht="4.5" customHeight="1" x14ac:dyDescent="0.25">
      <c r="B4" s="72"/>
      <c r="C4" s="74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</row>
    <row r="5" spans="2:22" x14ac:dyDescent="0.25">
      <c r="B5" s="73" t="s">
        <v>87</v>
      </c>
      <c r="C5" s="40"/>
      <c r="H5" s="7" t="s">
        <v>217</v>
      </c>
      <c r="I5" s="7" t="s">
        <v>219</v>
      </c>
      <c r="J5" s="7" t="s">
        <v>218</v>
      </c>
      <c r="K5" s="7" t="s">
        <v>220</v>
      </c>
    </row>
    <row r="6" spans="2:22" ht="45" x14ac:dyDescent="0.25">
      <c r="C6" s="2"/>
      <c r="D6" s="19" t="s">
        <v>82</v>
      </c>
      <c r="E6" s="19" t="s">
        <v>74</v>
      </c>
      <c r="F6" s="19" t="s">
        <v>83</v>
      </c>
      <c r="G6" s="19" t="s">
        <v>84</v>
      </c>
      <c r="H6" s="19" t="s">
        <v>88</v>
      </c>
      <c r="I6" s="19" t="s">
        <v>216</v>
      </c>
      <c r="J6" s="19" t="s">
        <v>86</v>
      </c>
      <c r="K6" s="19" t="s">
        <v>85</v>
      </c>
    </row>
    <row r="7" spans="2:22" x14ac:dyDescent="0.25">
      <c r="C7" s="54">
        <v>2015</v>
      </c>
      <c r="D7" s="178"/>
      <c r="E7" s="178"/>
      <c r="F7" s="178"/>
      <c r="G7" s="178"/>
      <c r="H7" s="183">
        <f t="shared" ref="H7" si="0">SUM(D7:G7)</f>
        <v>0</v>
      </c>
      <c r="I7" s="184">
        <f t="shared" ref="I7:I19" si="1">J7-H7</f>
        <v>93064.5</v>
      </c>
      <c r="J7" s="184">
        <f>'Input - Safety Data'!C7</f>
        <v>93064.5</v>
      </c>
      <c r="K7" s="185">
        <f t="shared" ref="K7:K19" si="2">H7/J7</f>
        <v>0</v>
      </c>
    </row>
    <row r="8" spans="2:22" x14ac:dyDescent="0.25">
      <c r="C8" s="1">
        <v>42370</v>
      </c>
      <c r="D8" s="173"/>
      <c r="E8" s="173"/>
      <c r="F8" s="153"/>
      <c r="G8" s="153"/>
      <c r="H8" s="186">
        <v>1169</v>
      </c>
      <c r="I8" s="75">
        <f t="shared" si="1"/>
        <v>7606</v>
      </c>
      <c r="J8" s="75">
        <f>'Input - Safety Data'!C8</f>
        <v>8775</v>
      </c>
      <c r="K8" s="158">
        <f t="shared" si="2"/>
        <v>0.13321937321937322</v>
      </c>
    </row>
    <row r="9" spans="2:22" x14ac:dyDescent="0.25">
      <c r="C9" s="1">
        <v>42401</v>
      </c>
      <c r="D9" s="173"/>
      <c r="E9" s="173"/>
      <c r="F9" s="153"/>
      <c r="G9" s="153"/>
      <c r="H9" s="186">
        <v>1436</v>
      </c>
      <c r="I9" s="75">
        <f t="shared" si="1"/>
        <v>6603</v>
      </c>
      <c r="J9" s="75">
        <f>'Input - Safety Data'!C9</f>
        <v>8039</v>
      </c>
      <c r="K9" s="158">
        <f t="shared" si="2"/>
        <v>0.17862918273417092</v>
      </c>
    </row>
    <row r="10" spans="2:22" x14ac:dyDescent="0.25">
      <c r="C10" s="1">
        <v>42430</v>
      </c>
      <c r="D10" s="173"/>
      <c r="E10" s="173"/>
      <c r="F10" s="153"/>
      <c r="G10" s="153"/>
      <c r="H10" s="186">
        <v>802</v>
      </c>
      <c r="I10" s="75">
        <f t="shared" si="1"/>
        <v>7039</v>
      </c>
      <c r="J10" s="75">
        <f>'Input - Safety Data'!C10</f>
        <v>7841</v>
      </c>
      <c r="K10" s="158">
        <f t="shared" si="2"/>
        <v>0.10228287208264251</v>
      </c>
    </row>
    <row r="11" spans="2:22" x14ac:dyDescent="0.25">
      <c r="C11" s="1">
        <v>42461</v>
      </c>
      <c r="D11" s="173"/>
      <c r="E11" s="173"/>
      <c r="F11" s="153"/>
      <c r="G11" s="153"/>
      <c r="H11" s="186">
        <v>194</v>
      </c>
      <c r="I11" s="75">
        <f t="shared" si="1"/>
        <v>7156</v>
      </c>
      <c r="J11" s="75">
        <f>'Input - Safety Data'!C11</f>
        <v>7350</v>
      </c>
      <c r="K11" s="158">
        <f t="shared" si="2"/>
        <v>2.6394557823129251E-2</v>
      </c>
    </row>
    <row r="12" spans="2:22" x14ac:dyDescent="0.25">
      <c r="C12" s="1">
        <v>42491</v>
      </c>
      <c r="D12" s="173"/>
      <c r="E12" s="173"/>
      <c r="F12" s="153"/>
      <c r="G12" s="153"/>
      <c r="H12" s="186">
        <v>876</v>
      </c>
      <c r="I12" s="75">
        <f t="shared" si="1"/>
        <v>7423</v>
      </c>
      <c r="J12" s="75">
        <f>'Input - Safety Data'!C12</f>
        <v>8299</v>
      </c>
      <c r="K12" s="158">
        <f t="shared" si="2"/>
        <v>0.10555488613085914</v>
      </c>
    </row>
    <row r="13" spans="2:22" x14ac:dyDescent="0.25">
      <c r="C13" s="1">
        <v>42522</v>
      </c>
      <c r="D13" s="173"/>
      <c r="E13" s="173"/>
      <c r="F13" s="153"/>
      <c r="G13" s="153"/>
      <c r="H13" s="186">
        <v>904</v>
      </c>
      <c r="I13" s="75">
        <f t="shared" si="1"/>
        <v>7866</v>
      </c>
      <c r="J13" s="75">
        <f>'Input - Safety Data'!C13</f>
        <v>8770</v>
      </c>
      <c r="K13" s="158">
        <f t="shared" si="2"/>
        <v>0.10307867730900798</v>
      </c>
    </row>
    <row r="14" spans="2:22" x14ac:dyDescent="0.25">
      <c r="C14" s="1">
        <v>42552</v>
      </c>
      <c r="D14" s="173"/>
      <c r="E14" s="173"/>
      <c r="F14" s="153"/>
      <c r="G14" s="153"/>
      <c r="H14" s="186">
        <v>308</v>
      </c>
      <c r="I14" s="75">
        <f t="shared" si="1"/>
        <v>6777</v>
      </c>
      <c r="J14" s="75">
        <f>'Input - Safety Data'!C14</f>
        <v>7085</v>
      </c>
      <c r="K14" s="158">
        <f t="shared" si="2"/>
        <v>4.3472124206069163E-2</v>
      </c>
    </row>
    <row r="15" spans="2:22" x14ac:dyDescent="0.25">
      <c r="C15" s="1">
        <v>42583</v>
      </c>
      <c r="D15" s="173"/>
      <c r="E15" s="173"/>
      <c r="F15" s="153"/>
      <c r="G15" s="153"/>
      <c r="H15" s="186">
        <v>1656</v>
      </c>
      <c r="I15" s="75">
        <f t="shared" si="1"/>
        <v>7974</v>
      </c>
      <c r="J15" s="75">
        <f>'Input - Safety Data'!C15</f>
        <v>9630</v>
      </c>
      <c r="K15" s="158">
        <f t="shared" si="2"/>
        <v>0.17196261682242991</v>
      </c>
    </row>
    <row r="16" spans="2:22" x14ac:dyDescent="0.25">
      <c r="C16" s="1">
        <v>42614</v>
      </c>
      <c r="D16" s="173"/>
      <c r="E16" s="173"/>
      <c r="F16" s="153"/>
      <c r="G16" s="153"/>
      <c r="H16" s="186">
        <v>289</v>
      </c>
      <c r="I16" s="75">
        <f t="shared" si="1"/>
        <v>7376</v>
      </c>
      <c r="J16" s="75">
        <f>'Input - Safety Data'!C16</f>
        <v>7665</v>
      </c>
      <c r="K16" s="158">
        <f t="shared" si="2"/>
        <v>3.7703848662752774E-2</v>
      </c>
    </row>
    <row r="17" spans="3:11" x14ac:dyDescent="0.25">
      <c r="C17" s="1">
        <v>42644</v>
      </c>
      <c r="D17" s="173"/>
      <c r="E17" s="173"/>
      <c r="F17" s="153"/>
      <c r="G17" s="153"/>
      <c r="H17" s="186">
        <v>398</v>
      </c>
      <c r="I17" s="75">
        <f t="shared" si="1"/>
        <v>7941</v>
      </c>
      <c r="J17" s="75">
        <f>'Input - Safety Data'!C17</f>
        <v>8339</v>
      </c>
      <c r="K17" s="158">
        <f t="shared" si="2"/>
        <v>4.772754526921693E-2</v>
      </c>
    </row>
    <row r="18" spans="3:11" x14ac:dyDescent="0.25">
      <c r="C18" s="1">
        <v>42675</v>
      </c>
      <c r="D18" s="173"/>
      <c r="E18" s="173"/>
      <c r="F18" s="153"/>
      <c r="G18" s="153"/>
      <c r="H18" s="186">
        <v>398</v>
      </c>
      <c r="I18" s="75">
        <f t="shared" si="1"/>
        <v>8814</v>
      </c>
      <c r="J18" s="75">
        <f>'Input - Safety Data'!C18</f>
        <v>9212</v>
      </c>
      <c r="K18" s="158">
        <f t="shared" si="2"/>
        <v>4.3204515848892747E-2</v>
      </c>
    </row>
    <row r="19" spans="3:11" x14ac:dyDescent="0.25">
      <c r="C19" s="53">
        <v>42705</v>
      </c>
      <c r="D19" s="174"/>
      <c r="E19" s="174"/>
      <c r="F19" s="155"/>
      <c r="G19" s="155"/>
      <c r="H19" s="187">
        <v>649</v>
      </c>
      <c r="I19" s="157">
        <f t="shared" si="1"/>
        <v>8014</v>
      </c>
      <c r="J19" s="157">
        <f>'Input - Safety Data'!C19</f>
        <v>8663</v>
      </c>
      <c r="K19" s="159">
        <f t="shared" si="2"/>
        <v>7.4916310746854439E-2</v>
      </c>
    </row>
    <row r="20" spans="3:11" x14ac:dyDescent="0.25">
      <c r="C20" s="1">
        <v>42736</v>
      </c>
      <c r="D20" s="173"/>
      <c r="E20" s="173"/>
      <c r="F20" s="153" t="s">
        <v>136</v>
      </c>
      <c r="G20" s="153" t="s">
        <v>136</v>
      </c>
      <c r="H20" s="65">
        <f t="shared" ref="H20:H39" si="3">SUM(D20:G20)</f>
        <v>0</v>
      </c>
      <c r="I20" s="75">
        <f>J20-H20</f>
        <v>10232</v>
      </c>
      <c r="J20" s="75">
        <f>'Input - Safety Data'!C20</f>
        <v>10232</v>
      </c>
      <c r="K20" s="158">
        <f>H20/J20</f>
        <v>0</v>
      </c>
    </row>
    <row r="21" spans="3:11" x14ac:dyDescent="0.25">
      <c r="C21" s="1">
        <v>42767</v>
      </c>
      <c r="D21" s="173"/>
      <c r="E21" s="173"/>
      <c r="F21" s="153" t="s">
        <v>136</v>
      </c>
      <c r="G21" s="153" t="s">
        <v>136</v>
      </c>
      <c r="H21" s="65">
        <f t="shared" si="3"/>
        <v>0</v>
      </c>
      <c r="I21" s="75">
        <f t="shared" ref="I21:I39" si="4">J21-H21</f>
        <v>9482</v>
      </c>
      <c r="J21" s="75">
        <f>'Input - Safety Data'!C21</f>
        <v>9482</v>
      </c>
      <c r="K21" s="158">
        <f t="shared" ref="K21:K39" si="5">H21/J21</f>
        <v>0</v>
      </c>
    </row>
    <row r="22" spans="3:11" x14ac:dyDescent="0.25">
      <c r="C22" s="1">
        <v>42795</v>
      </c>
      <c r="D22" s="173"/>
      <c r="E22" s="173"/>
      <c r="F22" s="153" t="s">
        <v>136</v>
      </c>
      <c r="G22" s="153" t="s">
        <v>136</v>
      </c>
      <c r="H22" s="65">
        <f t="shared" si="3"/>
        <v>0</v>
      </c>
      <c r="I22" s="75">
        <f t="shared" si="4"/>
        <v>12241</v>
      </c>
      <c r="J22" s="75">
        <f>'Input - Safety Data'!C22</f>
        <v>12241</v>
      </c>
      <c r="K22" s="158">
        <f t="shared" si="5"/>
        <v>0</v>
      </c>
    </row>
    <row r="23" spans="3:11" x14ac:dyDescent="0.25">
      <c r="C23" s="1">
        <v>42826</v>
      </c>
      <c r="D23" s="173"/>
      <c r="E23" s="173"/>
      <c r="F23" s="153" t="s">
        <v>136</v>
      </c>
      <c r="G23" s="153" t="s">
        <v>136</v>
      </c>
      <c r="H23" s="65">
        <f t="shared" si="3"/>
        <v>0</v>
      </c>
      <c r="I23" s="75">
        <f t="shared" si="4"/>
        <v>25039</v>
      </c>
      <c r="J23" s="75">
        <f>'Input - Safety Data'!C23</f>
        <v>25039</v>
      </c>
      <c r="K23" s="158">
        <f t="shared" si="5"/>
        <v>0</v>
      </c>
    </row>
    <row r="24" spans="3:11" x14ac:dyDescent="0.25">
      <c r="C24" s="1">
        <v>42856</v>
      </c>
      <c r="D24" s="173"/>
      <c r="E24" s="173"/>
      <c r="F24" s="153" t="s">
        <v>136</v>
      </c>
      <c r="G24" s="153" t="s">
        <v>136</v>
      </c>
      <c r="H24" s="65">
        <f t="shared" si="3"/>
        <v>0</v>
      </c>
      <c r="I24" s="75">
        <f t="shared" si="4"/>
        <v>19302</v>
      </c>
      <c r="J24" s="75">
        <f>'Input - Safety Data'!C24</f>
        <v>19302</v>
      </c>
      <c r="K24" s="158">
        <f t="shared" si="5"/>
        <v>0</v>
      </c>
    </row>
    <row r="25" spans="3:11" x14ac:dyDescent="0.25">
      <c r="C25" s="179">
        <v>42887</v>
      </c>
      <c r="D25" s="180"/>
      <c r="E25" s="180"/>
      <c r="F25" s="153" t="s">
        <v>136</v>
      </c>
      <c r="G25" s="153" t="s">
        <v>136</v>
      </c>
      <c r="H25" s="181">
        <f t="shared" si="3"/>
        <v>0</v>
      </c>
      <c r="I25" s="150">
        <f t="shared" si="4"/>
        <v>9964</v>
      </c>
      <c r="J25" s="150">
        <f>'Input - Safety Data'!C25</f>
        <v>9964</v>
      </c>
      <c r="K25" s="182">
        <f t="shared" si="5"/>
        <v>0</v>
      </c>
    </row>
    <row r="26" spans="3:11" x14ac:dyDescent="0.25">
      <c r="C26" s="1">
        <v>42917</v>
      </c>
      <c r="D26" s="134">
        <v>651</v>
      </c>
      <c r="E26" s="134">
        <v>0</v>
      </c>
      <c r="F26" s="153" t="s">
        <v>136</v>
      </c>
      <c r="G26" s="153" t="s">
        <v>136</v>
      </c>
      <c r="H26" s="65">
        <f t="shared" si="3"/>
        <v>651</v>
      </c>
      <c r="I26" s="75">
        <f t="shared" si="4"/>
        <v>8998</v>
      </c>
      <c r="J26" s="75">
        <f>'Input - Safety Data'!C26</f>
        <v>9649</v>
      </c>
      <c r="K26" s="158">
        <f t="shared" si="5"/>
        <v>6.7468131412581608E-2</v>
      </c>
    </row>
    <row r="27" spans="3:11" x14ac:dyDescent="0.25">
      <c r="C27" s="1">
        <v>42948</v>
      </c>
      <c r="D27" s="134">
        <v>560</v>
      </c>
      <c r="E27" s="134">
        <v>0</v>
      </c>
      <c r="F27" s="153" t="s">
        <v>136</v>
      </c>
      <c r="G27" s="153" t="s">
        <v>136</v>
      </c>
      <c r="H27" s="65">
        <f t="shared" si="3"/>
        <v>560</v>
      </c>
      <c r="I27" s="75">
        <f t="shared" si="4"/>
        <v>8497</v>
      </c>
      <c r="J27" s="75">
        <f>'Input - Safety Data'!C27</f>
        <v>9057</v>
      </c>
      <c r="K27" s="158">
        <f t="shared" si="5"/>
        <v>6.1830628243347688E-2</v>
      </c>
    </row>
    <row r="28" spans="3:11" x14ac:dyDescent="0.25">
      <c r="C28" s="1">
        <v>42979</v>
      </c>
      <c r="D28" s="134">
        <v>654</v>
      </c>
      <c r="E28" s="134">
        <v>125</v>
      </c>
      <c r="F28" s="153" t="s">
        <v>136</v>
      </c>
      <c r="G28" s="153" t="s">
        <v>136</v>
      </c>
      <c r="H28" s="65">
        <f t="shared" si="3"/>
        <v>779</v>
      </c>
      <c r="I28" s="75">
        <f t="shared" si="4"/>
        <v>8572</v>
      </c>
      <c r="J28" s="75">
        <f>'Input - Safety Data'!C28</f>
        <v>9351</v>
      </c>
      <c r="K28" s="158">
        <f t="shared" si="5"/>
        <v>8.3306598224788794E-2</v>
      </c>
    </row>
    <row r="29" spans="3:11" x14ac:dyDescent="0.25">
      <c r="C29" s="1">
        <v>43009</v>
      </c>
      <c r="D29" s="134">
        <v>714</v>
      </c>
      <c r="E29" s="134">
        <v>112</v>
      </c>
      <c r="F29" s="153" t="s">
        <v>136</v>
      </c>
      <c r="G29" s="153" t="s">
        <v>136</v>
      </c>
      <c r="H29" s="65">
        <f t="shared" si="3"/>
        <v>826</v>
      </c>
      <c r="I29" s="75">
        <f t="shared" si="4"/>
        <v>8221</v>
      </c>
      <c r="J29" s="75">
        <f>'Input - Safety Data'!C29</f>
        <v>9047</v>
      </c>
      <c r="K29" s="158">
        <f t="shared" si="5"/>
        <v>9.1300983751519835E-2</v>
      </c>
    </row>
    <row r="30" spans="3:11" x14ac:dyDescent="0.25">
      <c r="C30" s="1">
        <v>43040</v>
      </c>
      <c r="D30" s="134">
        <v>847</v>
      </c>
      <c r="E30" s="134">
        <v>0</v>
      </c>
      <c r="F30" s="153" t="s">
        <v>136</v>
      </c>
      <c r="G30" s="153" t="s">
        <v>136</v>
      </c>
      <c r="H30" s="65">
        <f t="shared" si="3"/>
        <v>847</v>
      </c>
      <c r="I30" s="75">
        <f t="shared" si="4"/>
        <v>8661.5</v>
      </c>
      <c r="J30" s="75">
        <f>'Input - Safety Data'!C30</f>
        <v>9508.5</v>
      </c>
      <c r="K30" s="158">
        <f t="shared" si="5"/>
        <v>8.9078193195561872E-2</v>
      </c>
    </row>
    <row r="31" spans="3:11" x14ac:dyDescent="0.25">
      <c r="C31" s="53">
        <v>43070</v>
      </c>
      <c r="D31" s="154">
        <v>813</v>
      </c>
      <c r="E31" s="154">
        <v>0</v>
      </c>
      <c r="F31" s="155" t="s">
        <v>136</v>
      </c>
      <c r="G31" s="155" t="s">
        <v>136</v>
      </c>
      <c r="H31" s="156">
        <f t="shared" si="3"/>
        <v>813</v>
      </c>
      <c r="I31" s="157">
        <f t="shared" si="4"/>
        <v>8259</v>
      </c>
      <c r="J31" s="157">
        <f>'Input - Safety Data'!C31</f>
        <v>9072</v>
      </c>
      <c r="K31" s="159">
        <f t="shared" si="5"/>
        <v>8.9616402116402122E-2</v>
      </c>
    </row>
    <row r="32" spans="3:11" x14ac:dyDescent="0.25">
      <c r="C32" s="1">
        <v>43101</v>
      </c>
      <c r="D32" s="134">
        <v>572</v>
      </c>
      <c r="E32" s="134">
        <v>0</v>
      </c>
      <c r="F32" s="153" t="s">
        <v>136</v>
      </c>
      <c r="G32" s="153" t="s">
        <v>136</v>
      </c>
      <c r="H32" s="65">
        <f t="shared" si="3"/>
        <v>572</v>
      </c>
      <c r="I32" s="75">
        <f t="shared" si="4"/>
        <v>9223</v>
      </c>
      <c r="J32" s="75">
        <f>'Input - Safety Data'!C33</f>
        <v>9795</v>
      </c>
      <c r="K32" s="158">
        <f t="shared" si="5"/>
        <v>5.8397141398672789E-2</v>
      </c>
    </row>
    <row r="33" spans="2:22" x14ac:dyDescent="0.25">
      <c r="C33" s="1">
        <v>43132</v>
      </c>
      <c r="D33" s="134">
        <v>811</v>
      </c>
      <c r="E33" s="134">
        <v>0</v>
      </c>
      <c r="F33" s="153" t="s">
        <v>136</v>
      </c>
      <c r="G33" s="153" t="s">
        <v>136</v>
      </c>
      <c r="H33" s="65">
        <f t="shared" si="3"/>
        <v>811</v>
      </c>
      <c r="I33" s="75">
        <f t="shared" si="4"/>
        <v>8119</v>
      </c>
      <c r="J33" s="75">
        <f>'Input - Safety Data'!C34</f>
        <v>8930</v>
      </c>
      <c r="K33" s="158">
        <f t="shared" si="5"/>
        <v>9.0817469204927212E-2</v>
      </c>
    </row>
    <row r="34" spans="2:22" x14ac:dyDescent="0.25">
      <c r="C34" s="1">
        <v>43160</v>
      </c>
      <c r="D34" s="134">
        <v>466</v>
      </c>
      <c r="E34" s="134">
        <v>0</v>
      </c>
      <c r="F34" s="153" t="s">
        <v>136</v>
      </c>
      <c r="G34" s="153" t="s">
        <v>136</v>
      </c>
      <c r="H34" s="65">
        <f t="shared" si="3"/>
        <v>466</v>
      </c>
      <c r="I34" s="75">
        <f t="shared" si="4"/>
        <v>8988</v>
      </c>
      <c r="J34" s="75">
        <f>'Input - Safety Data'!C35</f>
        <v>9454</v>
      </c>
      <c r="K34" s="158">
        <f t="shared" si="5"/>
        <v>4.9291305267611593E-2</v>
      </c>
    </row>
    <row r="35" spans="2:22" x14ac:dyDescent="0.25">
      <c r="C35" s="1">
        <v>43191</v>
      </c>
      <c r="D35" s="134">
        <v>428</v>
      </c>
      <c r="E35" s="134">
        <v>6</v>
      </c>
      <c r="F35" s="153" t="s">
        <v>136</v>
      </c>
      <c r="G35" s="153" t="s">
        <v>136</v>
      </c>
      <c r="H35" s="65">
        <f t="shared" si="3"/>
        <v>434</v>
      </c>
      <c r="I35" s="75">
        <f t="shared" si="4"/>
        <v>8190</v>
      </c>
      <c r="J35" s="75">
        <f>'Input - Safety Data'!C36</f>
        <v>8624</v>
      </c>
      <c r="K35" s="158">
        <f t="shared" si="5"/>
        <v>5.0324675324675328E-2</v>
      </c>
    </row>
    <row r="36" spans="2:22" x14ac:dyDescent="0.25">
      <c r="C36" s="1">
        <v>43221</v>
      </c>
      <c r="D36" s="134">
        <v>376</v>
      </c>
      <c r="E36" s="134">
        <v>386</v>
      </c>
      <c r="F36" s="153" t="s">
        <v>136</v>
      </c>
      <c r="G36" s="153" t="s">
        <v>136</v>
      </c>
      <c r="H36" s="65">
        <f t="shared" si="3"/>
        <v>762</v>
      </c>
      <c r="I36" s="75">
        <f t="shared" si="4"/>
        <v>7385</v>
      </c>
      <c r="J36" s="75">
        <f>'Input - Safety Data'!C37</f>
        <v>8147</v>
      </c>
      <c r="K36" s="158">
        <f t="shared" si="5"/>
        <v>9.3531361237265256E-2</v>
      </c>
    </row>
    <row r="37" spans="2:22" x14ac:dyDescent="0.25">
      <c r="C37" s="1">
        <v>43252</v>
      </c>
      <c r="D37" s="134">
        <v>82</v>
      </c>
      <c r="E37" s="134">
        <v>178</v>
      </c>
      <c r="F37" s="153" t="s">
        <v>136</v>
      </c>
      <c r="G37" s="153" t="s">
        <v>136</v>
      </c>
      <c r="H37" s="65">
        <f t="shared" si="3"/>
        <v>260</v>
      </c>
      <c r="I37" s="75">
        <f t="shared" si="4"/>
        <v>7463</v>
      </c>
      <c r="J37" s="75">
        <f>'Input - Safety Data'!C38</f>
        <v>7723</v>
      </c>
      <c r="K37" s="158">
        <f t="shared" si="5"/>
        <v>3.3665673960896023E-2</v>
      </c>
    </row>
    <row r="38" spans="2:22" x14ac:dyDescent="0.25">
      <c r="C38" s="1">
        <v>43282</v>
      </c>
      <c r="D38" s="134">
        <v>655</v>
      </c>
      <c r="E38" s="134">
        <v>0</v>
      </c>
      <c r="F38" s="153" t="s">
        <v>136</v>
      </c>
      <c r="G38" s="153" t="s">
        <v>136</v>
      </c>
      <c r="H38" s="65">
        <f t="shared" si="3"/>
        <v>655</v>
      </c>
      <c r="I38" s="75">
        <f t="shared" si="4"/>
        <v>8706</v>
      </c>
      <c r="J38" s="75">
        <f>'Input - Safety Data'!C39</f>
        <v>9361</v>
      </c>
      <c r="K38" s="158">
        <f t="shared" si="5"/>
        <v>6.9971156927678663E-2</v>
      </c>
    </row>
    <row r="39" spans="2:22" x14ac:dyDescent="0.25">
      <c r="C39" s="1">
        <v>43313</v>
      </c>
      <c r="D39" s="134">
        <v>654</v>
      </c>
      <c r="E39" s="134">
        <v>45</v>
      </c>
      <c r="F39" s="153" t="s">
        <v>136</v>
      </c>
      <c r="G39" s="153" t="s">
        <v>136</v>
      </c>
      <c r="H39" s="65">
        <f t="shared" si="3"/>
        <v>699</v>
      </c>
      <c r="I39" s="75">
        <f t="shared" si="4"/>
        <v>7780.5</v>
      </c>
      <c r="J39" s="75">
        <f>'Input - Safety Data'!C40</f>
        <v>8479.5</v>
      </c>
      <c r="K39" s="158">
        <f t="shared" si="5"/>
        <v>8.2434105784539177E-2</v>
      </c>
    </row>
    <row r="40" spans="2:22" x14ac:dyDescent="0.25">
      <c r="C40" s="40"/>
    </row>
    <row r="41" spans="2:22" x14ac:dyDescent="0.25">
      <c r="C41" s="40"/>
    </row>
    <row r="42" spans="2:22" ht="5.25" customHeight="1" x14ac:dyDescent="0.25">
      <c r="B42" s="72"/>
      <c r="C42" s="74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</row>
    <row r="43" spans="2:22" x14ac:dyDescent="0.25">
      <c r="B43" s="40" t="s">
        <v>90</v>
      </c>
    </row>
    <row r="44" spans="2:22" x14ac:dyDescent="0.25">
      <c r="C44" s="40"/>
      <c r="F44" s="7" t="s">
        <v>217</v>
      </c>
      <c r="G44" s="7" t="s">
        <v>233</v>
      </c>
      <c r="H44" s="7" t="s">
        <v>234</v>
      </c>
      <c r="L44" s="143" t="s">
        <v>135</v>
      </c>
      <c r="M44" s="143"/>
    </row>
    <row r="45" spans="2:22" ht="45" x14ac:dyDescent="0.25">
      <c r="C45" s="40"/>
      <c r="D45" s="39" t="s">
        <v>25</v>
      </c>
      <c r="E45" s="39" t="s">
        <v>27</v>
      </c>
      <c r="F45" s="39" t="s">
        <v>30</v>
      </c>
      <c r="G45" s="39" t="s">
        <v>31</v>
      </c>
      <c r="H45" s="39" t="s">
        <v>28</v>
      </c>
      <c r="L45" s="39" t="s">
        <v>133</v>
      </c>
      <c r="M45" s="39" t="s">
        <v>134</v>
      </c>
    </row>
    <row r="46" spans="2:22" ht="24.75" thickBot="1" x14ac:dyDescent="0.3">
      <c r="C46" s="84"/>
      <c r="D46" s="85" t="s">
        <v>26</v>
      </c>
      <c r="E46" s="85" t="s">
        <v>91</v>
      </c>
      <c r="F46" s="85" t="s">
        <v>32</v>
      </c>
      <c r="G46" s="85" t="s">
        <v>33</v>
      </c>
      <c r="H46" s="85" t="s">
        <v>29</v>
      </c>
    </row>
    <row r="47" spans="2:22" ht="15.75" thickBot="1" x14ac:dyDescent="0.3">
      <c r="C47" s="32">
        <v>2015</v>
      </c>
      <c r="D47" s="135"/>
      <c r="E47" s="136"/>
      <c r="F47" s="136"/>
      <c r="G47" s="136"/>
      <c r="H47" s="116">
        <f t="shared" ref="H47:H61" si="6">IF(F47=0,0,(G47/F47))</f>
        <v>0</v>
      </c>
    </row>
    <row r="48" spans="2:22" ht="15.75" thickBot="1" x14ac:dyDescent="0.3">
      <c r="C48" s="32">
        <v>2016</v>
      </c>
      <c r="D48" s="135"/>
      <c r="E48" s="136"/>
      <c r="F48" s="136"/>
      <c r="G48" s="136"/>
      <c r="H48" s="116">
        <f t="shared" si="6"/>
        <v>0</v>
      </c>
    </row>
    <row r="49" spans="3:8" x14ac:dyDescent="0.25">
      <c r="C49" s="1">
        <v>42736</v>
      </c>
      <c r="D49" s="137"/>
      <c r="E49" s="138"/>
      <c r="F49" s="138"/>
      <c r="G49" s="138"/>
      <c r="H49" s="117">
        <f t="shared" si="6"/>
        <v>0</v>
      </c>
    </row>
    <row r="50" spans="3:8" x14ac:dyDescent="0.25">
      <c r="C50" s="1">
        <v>42767</v>
      </c>
      <c r="D50" s="139"/>
      <c r="E50" s="140"/>
      <c r="F50" s="140"/>
      <c r="G50" s="140"/>
      <c r="H50" s="117">
        <f t="shared" si="6"/>
        <v>0</v>
      </c>
    </row>
    <row r="51" spans="3:8" x14ac:dyDescent="0.25">
      <c r="C51" s="1">
        <v>42795</v>
      </c>
      <c r="D51" s="139"/>
      <c r="E51" s="140"/>
      <c r="F51" s="140"/>
      <c r="G51" s="140"/>
      <c r="H51" s="117">
        <f t="shared" si="6"/>
        <v>0</v>
      </c>
    </row>
    <row r="52" spans="3:8" x14ac:dyDescent="0.25">
      <c r="C52" s="1">
        <v>42826</v>
      </c>
      <c r="D52" s="139"/>
      <c r="E52" s="140"/>
      <c r="F52" s="140"/>
      <c r="G52" s="140"/>
      <c r="H52" s="117">
        <f t="shared" si="6"/>
        <v>0</v>
      </c>
    </row>
    <row r="53" spans="3:8" x14ac:dyDescent="0.25">
      <c r="C53" s="1">
        <v>42856</v>
      </c>
      <c r="D53" s="139"/>
      <c r="E53" s="140"/>
      <c r="F53" s="140"/>
      <c r="G53" s="140"/>
      <c r="H53" s="117">
        <f t="shared" si="6"/>
        <v>0</v>
      </c>
    </row>
    <row r="54" spans="3:8" x14ac:dyDescent="0.25">
      <c r="C54" s="1">
        <v>42887</v>
      </c>
      <c r="D54" s="139"/>
      <c r="E54" s="140"/>
      <c r="F54" s="140"/>
      <c r="G54" s="140"/>
      <c r="H54" s="117">
        <f t="shared" si="6"/>
        <v>0</v>
      </c>
    </row>
    <row r="55" spans="3:8" x14ac:dyDescent="0.25">
      <c r="C55" s="1">
        <v>42917</v>
      </c>
      <c r="D55" s="139"/>
      <c r="E55" s="140"/>
      <c r="F55" s="140"/>
      <c r="G55" s="140"/>
      <c r="H55" s="117">
        <f t="shared" si="6"/>
        <v>0</v>
      </c>
    </row>
    <row r="56" spans="3:8" x14ac:dyDescent="0.25">
      <c r="C56" s="1">
        <v>42948</v>
      </c>
      <c r="D56" s="139"/>
      <c r="E56" s="140"/>
      <c r="F56" s="140"/>
      <c r="G56" s="140"/>
      <c r="H56" s="117">
        <f t="shared" si="6"/>
        <v>0</v>
      </c>
    </row>
    <row r="57" spans="3:8" x14ac:dyDescent="0.25">
      <c r="C57" s="1">
        <v>42979</v>
      </c>
      <c r="D57" s="139"/>
      <c r="E57" s="140"/>
      <c r="F57" s="140"/>
      <c r="G57" s="140"/>
      <c r="H57" s="117">
        <f t="shared" si="6"/>
        <v>0</v>
      </c>
    </row>
    <row r="58" spans="3:8" x14ac:dyDescent="0.25">
      <c r="C58" s="1">
        <v>43009</v>
      </c>
      <c r="D58" s="139"/>
      <c r="E58" s="140"/>
      <c r="F58" s="140"/>
      <c r="G58" s="140"/>
      <c r="H58" s="117">
        <f t="shared" si="6"/>
        <v>0</v>
      </c>
    </row>
    <row r="59" spans="3:8" x14ac:dyDescent="0.25">
      <c r="C59" s="1">
        <v>43040</v>
      </c>
      <c r="D59" s="139"/>
      <c r="E59" s="140"/>
      <c r="F59" s="140"/>
      <c r="G59" s="140"/>
      <c r="H59" s="117">
        <f t="shared" si="6"/>
        <v>0</v>
      </c>
    </row>
    <row r="60" spans="3:8" ht="15.75" thickBot="1" x14ac:dyDescent="0.3">
      <c r="C60" s="82">
        <v>43070</v>
      </c>
      <c r="D60" s="141"/>
      <c r="E60" s="142"/>
      <c r="F60" s="142"/>
      <c r="G60" s="142"/>
      <c r="H60" s="168">
        <f t="shared" si="6"/>
        <v>0</v>
      </c>
    </row>
    <row r="61" spans="3:8" ht="15.75" thickBot="1" x14ac:dyDescent="0.3">
      <c r="C61" s="83" t="s">
        <v>92</v>
      </c>
      <c r="D61" s="114">
        <f>SUM(D49:D60)</f>
        <v>0</v>
      </c>
      <c r="E61" s="115">
        <f>SUM(E49:E60)</f>
        <v>0</v>
      </c>
      <c r="F61" s="115">
        <f>SUM(F49:F60)</f>
        <v>0</v>
      </c>
      <c r="G61" s="115">
        <f>SUM(G49:G60)</f>
        <v>0</v>
      </c>
      <c r="H61" s="116">
        <f t="shared" si="6"/>
        <v>0</v>
      </c>
    </row>
    <row r="62" spans="3:8" x14ac:dyDescent="0.25">
      <c r="C62" s="79">
        <v>43101</v>
      </c>
      <c r="D62" s="137"/>
      <c r="E62" s="138">
        <v>0</v>
      </c>
      <c r="F62" s="138">
        <v>0</v>
      </c>
      <c r="G62" s="138">
        <v>0</v>
      </c>
      <c r="H62" s="117">
        <f>IF(F62=0,0,(G62/F62))</f>
        <v>0</v>
      </c>
    </row>
    <row r="63" spans="3:8" x14ac:dyDescent="0.25">
      <c r="C63" s="79">
        <v>43132</v>
      </c>
      <c r="D63" s="139"/>
      <c r="E63" s="140">
        <v>1</v>
      </c>
      <c r="F63" s="140">
        <v>0</v>
      </c>
      <c r="G63" s="140">
        <v>0</v>
      </c>
      <c r="H63" s="117">
        <f t="shared" ref="H63:H69" si="7">IF(F63=0,0,(G63/F63))</f>
        <v>0</v>
      </c>
    </row>
    <row r="64" spans="3:8" x14ac:dyDescent="0.25">
      <c r="C64" s="79">
        <v>43160</v>
      </c>
      <c r="D64" s="139"/>
      <c r="E64" s="140">
        <v>0</v>
      </c>
      <c r="F64" s="140">
        <v>0</v>
      </c>
      <c r="G64" s="140">
        <v>0</v>
      </c>
      <c r="H64" s="117">
        <f t="shared" si="7"/>
        <v>0</v>
      </c>
    </row>
    <row r="65" spans="2:22" x14ac:dyDescent="0.25">
      <c r="C65" s="79">
        <v>43191</v>
      </c>
      <c r="D65" s="139"/>
      <c r="E65" s="140">
        <v>0</v>
      </c>
      <c r="F65" s="140">
        <v>0</v>
      </c>
      <c r="G65" s="140">
        <v>0</v>
      </c>
      <c r="H65" s="117">
        <f t="shared" si="7"/>
        <v>0</v>
      </c>
    </row>
    <row r="66" spans="2:22" x14ac:dyDescent="0.25">
      <c r="C66" s="79">
        <v>43221</v>
      </c>
      <c r="D66" s="139"/>
      <c r="E66" s="140">
        <v>1</v>
      </c>
      <c r="F66" s="140">
        <v>0</v>
      </c>
      <c r="G66" s="140">
        <v>0</v>
      </c>
      <c r="H66" s="117">
        <f t="shared" si="7"/>
        <v>0</v>
      </c>
    </row>
    <row r="67" spans="2:22" x14ac:dyDescent="0.25">
      <c r="C67" s="79">
        <v>43252</v>
      </c>
      <c r="D67" s="139"/>
      <c r="E67" s="140">
        <v>0</v>
      </c>
      <c r="F67" s="140">
        <v>2</v>
      </c>
      <c r="G67" s="140">
        <v>0</v>
      </c>
      <c r="H67" s="117">
        <f t="shared" si="7"/>
        <v>0</v>
      </c>
    </row>
    <row r="68" spans="2:22" x14ac:dyDescent="0.25">
      <c r="C68" s="79">
        <v>43282</v>
      </c>
      <c r="D68" s="139"/>
      <c r="E68" s="140">
        <v>0</v>
      </c>
      <c r="F68" s="140">
        <v>113</v>
      </c>
      <c r="G68" s="140">
        <v>0</v>
      </c>
      <c r="H68" s="117">
        <f t="shared" si="7"/>
        <v>0</v>
      </c>
    </row>
    <row r="69" spans="2:22" x14ac:dyDescent="0.25">
      <c r="C69" s="79">
        <v>43313</v>
      </c>
      <c r="D69" s="139"/>
      <c r="E69" s="140">
        <v>0</v>
      </c>
      <c r="F69" s="140">
        <v>27</v>
      </c>
      <c r="G69" s="140">
        <v>0</v>
      </c>
      <c r="H69" s="117">
        <f t="shared" si="7"/>
        <v>0</v>
      </c>
    </row>
    <row r="70" spans="2:22" x14ac:dyDescent="0.25">
      <c r="C70" s="40"/>
      <c r="D70" s="47"/>
      <c r="E70" s="47"/>
      <c r="F70" s="47"/>
      <c r="G70" s="47"/>
      <c r="H70" s="47"/>
    </row>
    <row r="71" spans="2:22" x14ac:dyDescent="0.25">
      <c r="C71" s="40"/>
    </row>
    <row r="72" spans="2:22" ht="4.5" customHeight="1" x14ac:dyDescent="0.25">
      <c r="B72" s="72"/>
      <c r="C72" s="74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</row>
    <row r="73" spans="2:22" x14ac:dyDescent="0.25">
      <c r="B73" s="40" t="s">
        <v>90</v>
      </c>
      <c r="C73" s="40"/>
    </row>
    <row r="74" spans="2:22" x14ac:dyDescent="0.25">
      <c r="B74" s="118" t="s">
        <v>119</v>
      </c>
      <c r="C74" s="40"/>
    </row>
    <row r="75" spans="2:22" x14ac:dyDescent="0.25">
      <c r="B75" s="40"/>
      <c r="C75" s="40"/>
    </row>
    <row r="76" spans="2:22" ht="57.75" thickBot="1" x14ac:dyDescent="0.3">
      <c r="B76" s="40"/>
      <c r="C76" s="84"/>
      <c r="D76" s="86" t="s">
        <v>137</v>
      </c>
      <c r="E76" s="87" t="s">
        <v>138</v>
      </c>
      <c r="F76" s="87" t="s">
        <v>35</v>
      </c>
      <c r="G76" s="17"/>
      <c r="H76" s="25"/>
      <c r="I76" s="25"/>
      <c r="J76" s="25"/>
      <c r="K76" s="25"/>
    </row>
    <row r="77" spans="2:22" ht="15.75" thickBot="1" x14ac:dyDescent="0.3">
      <c r="B77" s="40"/>
      <c r="C77" s="83">
        <v>2015</v>
      </c>
      <c r="D77" s="88"/>
      <c r="E77" s="88"/>
      <c r="F77" s="88"/>
      <c r="G77" s="25"/>
      <c r="H77" s="25"/>
      <c r="I77" s="25"/>
      <c r="J77" s="25"/>
      <c r="K77" s="25"/>
    </row>
    <row r="78" spans="2:22" ht="15.75" thickBot="1" x14ac:dyDescent="0.3">
      <c r="B78" s="40"/>
      <c r="C78" s="83">
        <v>2016</v>
      </c>
      <c r="D78" s="88"/>
      <c r="E78" s="88"/>
      <c r="F78" s="88"/>
      <c r="G78" s="25"/>
      <c r="H78" s="25"/>
      <c r="I78" s="25"/>
      <c r="J78" s="25"/>
      <c r="K78" s="25"/>
    </row>
    <row r="79" spans="2:22" x14ac:dyDescent="0.25">
      <c r="B79" s="40"/>
      <c r="C79" s="79">
        <v>42736</v>
      </c>
      <c r="D79" s="81"/>
      <c r="E79" s="81"/>
      <c r="F79" s="81"/>
      <c r="G79" s="25"/>
      <c r="H79" s="144" t="s">
        <v>139</v>
      </c>
      <c r="I79" s="144"/>
      <c r="J79" s="144"/>
      <c r="K79" s="144"/>
      <c r="L79" s="143"/>
    </row>
    <row r="80" spans="2:22" x14ac:dyDescent="0.25">
      <c r="B80" s="40"/>
      <c r="C80" s="79">
        <v>42767</v>
      </c>
      <c r="D80" s="63"/>
      <c r="E80" s="63"/>
      <c r="F80" s="63"/>
      <c r="G80" s="25"/>
      <c r="H80" s="25"/>
      <c r="I80" s="25"/>
      <c r="J80" s="25"/>
      <c r="K80" s="25"/>
    </row>
    <row r="81" spans="2:22" x14ac:dyDescent="0.25">
      <c r="B81" s="40"/>
      <c r="C81" s="79">
        <v>42795</v>
      </c>
      <c r="D81" s="63"/>
      <c r="E81" s="63"/>
      <c r="F81" s="63"/>
      <c r="G81" s="25"/>
      <c r="H81" s="25"/>
      <c r="I81" s="25"/>
      <c r="J81" s="25"/>
      <c r="K81" s="25"/>
    </row>
    <row r="82" spans="2:22" x14ac:dyDescent="0.25">
      <c r="B82" s="40"/>
      <c r="C82" s="79">
        <v>42826</v>
      </c>
      <c r="D82" s="63"/>
      <c r="E82" s="63"/>
      <c r="F82" s="63"/>
    </row>
    <row r="83" spans="2:22" x14ac:dyDescent="0.25">
      <c r="B83" s="40"/>
      <c r="C83" s="79">
        <v>42856</v>
      </c>
      <c r="D83" s="63"/>
      <c r="E83" s="63"/>
      <c r="F83" s="63"/>
    </row>
    <row r="84" spans="2:22" x14ac:dyDescent="0.25">
      <c r="B84" s="40"/>
      <c r="C84" s="79">
        <v>42887</v>
      </c>
      <c r="D84" s="63"/>
      <c r="E84" s="63"/>
      <c r="F84" s="63"/>
    </row>
    <row r="85" spans="2:22" x14ac:dyDescent="0.25">
      <c r="B85" s="40"/>
      <c r="C85" s="79">
        <v>42917</v>
      </c>
      <c r="D85" s="63"/>
      <c r="E85" s="63"/>
      <c r="F85" s="63"/>
    </row>
    <row r="86" spans="2:22" x14ac:dyDescent="0.25">
      <c r="B86" s="40"/>
      <c r="C86" s="79">
        <v>42948</v>
      </c>
      <c r="D86" s="63"/>
      <c r="E86" s="63"/>
      <c r="F86" s="63"/>
    </row>
    <row r="87" spans="2:22" x14ac:dyDescent="0.25">
      <c r="B87" s="40"/>
      <c r="C87" s="79">
        <v>42979</v>
      </c>
      <c r="D87" s="63"/>
      <c r="E87" s="63"/>
      <c r="F87" s="63"/>
    </row>
    <row r="88" spans="2:22" x14ac:dyDescent="0.25">
      <c r="B88" s="40"/>
      <c r="C88" s="79">
        <v>43009</v>
      </c>
      <c r="D88" s="63"/>
      <c r="E88" s="63"/>
      <c r="F88" s="63"/>
    </row>
    <row r="89" spans="2:22" x14ac:dyDescent="0.25">
      <c r="B89" s="40"/>
      <c r="C89" s="79">
        <v>43040</v>
      </c>
      <c r="D89" s="63"/>
      <c r="E89" s="63"/>
      <c r="F89" s="63"/>
    </row>
    <row r="90" spans="2:22" ht="15.75" thickBot="1" x14ac:dyDescent="0.3">
      <c r="B90" s="40"/>
      <c r="C90" s="90">
        <v>43070</v>
      </c>
      <c r="D90" s="113"/>
      <c r="E90" s="113"/>
      <c r="F90" s="113"/>
    </row>
    <row r="91" spans="2:22" ht="15.75" thickBot="1" x14ac:dyDescent="0.3">
      <c r="B91" s="40"/>
      <c r="C91" s="91" t="s">
        <v>92</v>
      </c>
      <c r="D91" s="115">
        <f>SUM(D79:D90)</f>
        <v>0</v>
      </c>
      <c r="E91" s="115">
        <f t="shared" ref="E91:F91" si="8">SUM(E79:E90)</f>
        <v>0</v>
      </c>
      <c r="F91" s="115">
        <f t="shared" si="8"/>
        <v>0</v>
      </c>
    </row>
    <row r="92" spans="2:22" x14ac:dyDescent="0.25">
      <c r="B92" s="40"/>
      <c r="C92" s="79">
        <v>43101</v>
      </c>
      <c r="D92" s="81"/>
      <c r="E92" s="81"/>
      <c r="F92" s="81"/>
    </row>
    <row r="93" spans="2:22" x14ac:dyDescent="0.25">
      <c r="B93" s="40"/>
      <c r="C93" s="79">
        <v>43132</v>
      </c>
      <c r="D93" s="63"/>
      <c r="E93" s="63"/>
      <c r="F93" s="63"/>
    </row>
    <row r="94" spans="2:22" x14ac:dyDescent="0.25">
      <c r="B94" s="40"/>
      <c r="C94" s="89"/>
      <c r="D94" s="47"/>
      <c r="E94" s="47"/>
      <c r="F94" s="47"/>
    </row>
    <row r="96" spans="2:22" ht="5.25" customHeight="1" x14ac:dyDescent="0.25"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</row>
  </sheetData>
  <pageMargins left="0.7" right="0.7" top="0.75" bottom="0.75" header="0.3" footer="0.3"/>
  <pageSetup orientation="portrait" r:id="rId1"/>
  <ignoredErrors>
    <ignoredError sqref="D61 D91:F9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9"/>
  <sheetViews>
    <sheetView showGridLines="0" topLeftCell="A28" zoomScale="90" zoomScaleNormal="90" workbookViewId="0">
      <selection activeCell="C46" sqref="C46:F51"/>
    </sheetView>
  </sheetViews>
  <sheetFormatPr defaultRowHeight="15" x14ac:dyDescent="0.25"/>
  <cols>
    <col min="2" max="2" width="29.42578125" customWidth="1"/>
    <col min="3" max="4" width="13" customWidth="1"/>
    <col min="5" max="5" width="13.140625" customWidth="1"/>
    <col min="6" max="6" width="10.5703125" customWidth="1"/>
    <col min="7" max="7" width="10.140625" bestFit="1" customWidth="1"/>
    <col min="9" max="9" width="15.85546875" customWidth="1"/>
    <col min="12" max="12" width="15" bestFit="1" customWidth="1"/>
    <col min="13" max="13" width="5.28515625" customWidth="1"/>
    <col min="14" max="16" width="15" customWidth="1"/>
    <col min="17" max="17" width="11.85546875" customWidth="1"/>
    <col min="19" max="19" width="11.140625" customWidth="1"/>
  </cols>
  <sheetData>
    <row r="2" spans="2:15" ht="5.25" customHeight="1" x14ac:dyDescent="0.25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</row>
    <row r="3" spans="2:15" x14ac:dyDescent="0.25">
      <c r="B3" s="73" t="s">
        <v>2</v>
      </c>
    </row>
    <row r="4" spans="2:15" x14ac:dyDescent="0.25">
      <c r="C4" s="73" t="s">
        <v>213</v>
      </c>
    </row>
    <row r="6" spans="2:15" ht="47.25" customHeight="1" x14ac:dyDescent="0.25">
      <c r="B6" s="2"/>
      <c r="C6" s="3" t="s">
        <v>214</v>
      </c>
      <c r="D6" s="3" t="s">
        <v>215</v>
      </c>
      <c r="E6" s="160" t="s">
        <v>221</v>
      </c>
    </row>
    <row r="7" spans="2:15" ht="15" customHeight="1" x14ac:dyDescent="0.25">
      <c r="B7" s="25">
        <v>2016</v>
      </c>
      <c r="C7" s="177">
        <f>SUM('Input - Operational Raw Data'!I8:I19)</f>
        <v>90589</v>
      </c>
      <c r="D7" s="177">
        <f>SUM('Input - Operational Raw Data'!H8:H19)</f>
        <v>9079</v>
      </c>
      <c r="E7" s="161">
        <f>D7/(C7+D7)</f>
        <v>9.1092426857165787E-2</v>
      </c>
    </row>
    <row r="8" spans="2:15" x14ac:dyDescent="0.25">
      <c r="B8">
        <v>2017</v>
      </c>
      <c r="C8" s="177">
        <f>SUM('Input - Operational Raw Data'!I20:I31)</f>
        <v>137468.5</v>
      </c>
      <c r="D8" s="177">
        <f>SUM('Input - Operational Raw Data'!H20:H31)</f>
        <v>4476</v>
      </c>
      <c r="E8" s="161">
        <f>D8/(C8+D8)</f>
        <v>3.1533451454617827E-2</v>
      </c>
    </row>
    <row r="9" spans="2:15" x14ac:dyDescent="0.25">
      <c r="B9" s="1">
        <v>43101</v>
      </c>
      <c r="C9" s="68">
        <f>'Input - Operational Raw Data'!I32</f>
        <v>9223</v>
      </c>
      <c r="D9" s="68">
        <f>'Input - Operational Raw Data'!H32</f>
        <v>572</v>
      </c>
      <c r="E9" s="161">
        <f>'Input - Operational Raw Data'!K32</f>
        <v>5.8397141398672789E-2</v>
      </c>
    </row>
    <row r="10" spans="2:15" x14ac:dyDescent="0.25">
      <c r="B10" s="1">
        <v>43132</v>
      </c>
      <c r="C10" s="68">
        <f>'Input - Operational Raw Data'!I33</f>
        <v>8119</v>
      </c>
      <c r="D10" s="68">
        <f>'Input - Operational Raw Data'!H33</f>
        <v>811</v>
      </c>
      <c r="E10" s="161">
        <f>'Input - Operational Raw Data'!K33</f>
        <v>9.0817469204927212E-2</v>
      </c>
      <c r="M10" s="44"/>
    </row>
    <row r="11" spans="2:15" x14ac:dyDescent="0.25">
      <c r="B11" s="1">
        <v>43160</v>
      </c>
      <c r="C11" s="68">
        <f>'Input - Operational Raw Data'!I34</f>
        <v>8988</v>
      </c>
      <c r="D11" s="68">
        <f>'Input - Operational Raw Data'!H34</f>
        <v>466</v>
      </c>
      <c r="E11" s="161">
        <f>'Input - Operational Raw Data'!K34</f>
        <v>4.9291305267611593E-2</v>
      </c>
      <c r="F11" s="13"/>
      <c r="G11" s="46"/>
      <c r="H11" s="69"/>
      <c r="M11" s="44"/>
    </row>
    <row r="12" spans="2:15" x14ac:dyDescent="0.25">
      <c r="B12" s="1">
        <v>43191</v>
      </c>
      <c r="C12" s="68">
        <f>'Input - Operational Raw Data'!I35</f>
        <v>8190</v>
      </c>
      <c r="D12" s="68">
        <f>'Input - Operational Raw Data'!H35</f>
        <v>434</v>
      </c>
      <c r="E12" s="161">
        <f>'Input - Operational Raw Data'!K35</f>
        <v>5.0324675324675328E-2</v>
      </c>
      <c r="F12" s="13"/>
      <c r="G12" s="46"/>
      <c r="H12" s="69"/>
      <c r="M12" s="44"/>
    </row>
    <row r="13" spans="2:15" x14ac:dyDescent="0.25">
      <c r="B13" s="1">
        <v>43221</v>
      </c>
      <c r="C13" s="68">
        <f>'Input - Operational Raw Data'!I36</f>
        <v>7385</v>
      </c>
      <c r="D13" s="68">
        <f>'Input - Operational Raw Data'!H36</f>
        <v>762</v>
      </c>
      <c r="E13" s="161">
        <f>'Input - Operational Raw Data'!K36</f>
        <v>9.3531361237265256E-2</v>
      </c>
      <c r="F13" s="13"/>
      <c r="G13" s="46"/>
      <c r="H13" s="69"/>
      <c r="M13" s="44"/>
    </row>
    <row r="14" spans="2:15" x14ac:dyDescent="0.25">
      <c r="B14" s="1">
        <v>43252</v>
      </c>
      <c r="C14" s="68">
        <f>'Input - Operational Raw Data'!I37</f>
        <v>7463</v>
      </c>
      <c r="D14" s="68">
        <f>'Input - Operational Raw Data'!H37</f>
        <v>260</v>
      </c>
      <c r="E14" s="161">
        <f>'Input - Operational Raw Data'!K37</f>
        <v>3.3665673960896023E-2</v>
      </c>
      <c r="F14" s="13"/>
      <c r="G14" s="46"/>
      <c r="H14" s="69"/>
      <c r="M14" s="44"/>
    </row>
    <row r="15" spans="2:15" x14ac:dyDescent="0.25">
      <c r="B15" s="1">
        <v>43282</v>
      </c>
      <c r="C15" s="68">
        <f>'Input - Operational Raw Data'!I38</f>
        <v>8706</v>
      </c>
      <c r="D15" s="68">
        <f>'Input - Operational Raw Data'!H38</f>
        <v>655</v>
      </c>
      <c r="E15" s="161">
        <f>'Input - Operational Raw Data'!K38</f>
        <v>6.9971156927678663E-2</v>
      </c>
      <c r="F15" s="47"/>
      <c r="G15" s="47"/>
    </row>
    <row r="16" spans="2:15" x14ac:dyDescent="0.25">
      <c r="B16" s="1">
        <v>43313</v>
      </c>
      <c r="C16" s="68">
        <f>'Input - Operational Raw Data'!I39</f>
        <v>7780.5</v>
      </c>
      <c r="D16" s="68">
        <f>'Input - Operational Raw Data'!H39</f>
        <v>699</v>
      </c>
      <c r="E16" s="161">
        <f>'Input - Operational Raw Data'!K39</f>
        <v>8.2434105784539177E-2</v>
      </c>
      <c r="F16" s="47"/>
      <c r="G16" s="47"/>
    </row>
    <row r="17" spans="2:21" x14ac:dyDescent="0.25">
      <c r="E17" s="47"/>
      <c r="F17" s="47"/>
      <c r="G17" s="47"/>
    </row>
    <row r="18" spans="2:21" x14ac:dyDescent="0.25">
      <c r="E18" s="47"/>
      <c r="F18" s="47"/>
      <c r="G18" s="47"/>
    </row>
    <row r="20" spans="2:21" ht="5.25" customHeight="1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Q20" s="70"/>
      <c r="R20" s="67"/>
      <c r="S20" s="67"/>
      <c r="T20" s="25"/>
      <c r="U20" s="25"/>
    </row>
    <row r="21" spans="2:21" ht="15" customHeight="1" x14ac:dyDescent="0.25">
      <c r="B21" s="73" t="s">
        <v>87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70"/>
      <c r="R21" s="67"/>
      <c r="S21" s="67"/>
      <c r="T21" s="25"/>
      <c r="U21" s="25"/>
    </row>
    <row r="22" spans="2:21" ht="15" customHeight="1" x14ac:dyDescent="0.25"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0"/>
      <c r="R22" s="67"/>
      <c r="S22" s="67"/>
      <c r="T22" s="25"/>
      <c r="U22" s="25"/>
    </row>
    <row r="23" spans="2:21" ht="50.25" customHeight="1" x14ac:dyDescent="0.25">
      <c r="B23" s="2"/>
      <c r="C23" s="11" t="s">
        <v>82</v>
      </c>
      <c r="D23" s="11" t="s">
        <v>74</v>
      </c>
      <c r="E23" s="149"/>
      <c r="F23" s="149"/>
      <c r="G23" s="149"/>
      <c r="H23" s="47"/>
      <c r="I23" s="47"/>
      <c r="J23" s="47"/>
      <c r="K23" s="47"/>
      <c r="L23" s="47"/>
      <c r="M23" s="47"/>
      <c r="N23" s="47"/>
      <c r="O23" s="47"/>
      <c r="P23" s="47"/>
      <c r="Q23" s="70"/>
      <c r="R23" s="67"/>
      <c r="S23" s="67"/>
      <c r="T23" s="25"/>
      <c r="U23" s="25"/>
    </row>
    <row r="24" spans="2:21" ht="15" customHeight="1" x14ac:dyDescent="0.25">
      <c r="B24" s="79">
        <v>43101</v>
      </c>
      <c r="C24" s="162">
        <f>'Input - Operational Raw Data'!D32</f>
        <v>572</v>
      </c>
      <c r="D24" s="162">
        <f>'Input - Operational Raw Data'!E32</f>
        <v>0</v>
      </c>
      <c r="E24" s="150"/>
      <c r="F24" s="150"/>
      <c r="G24" s="151"/>
      <c r="H24" s="47"/>
      <c r="I24" s="47"/>
      <c r="J24" s="47"/>
      <c r="K24" s="47"/>
      <c r="L24" s="47"/>
      <c r="M24" s="47"/>
      <c r="N24" s="47"/>
      <c r="O24" s="47"/>
      <c r="P24" s="47"/>
      <c r="Q24" s="70"/>
      <c r="R24" s="67"/>
      <c r="S24" s="67"/>
      <c r="T24" s="25"/>
      <c r="U24" s="25"/>
    </row>
    <row r="25" spans="2:21" ht="15" customHeight="1" x14ac:dyDescent="0.25">
      <c r="B25" s="79">
        <v>43132</v>
      </c>
      <c r="C25" s="162">
        <f>'Input - Operational Raw Data'!D33</f>
        <v>811</v>
      </c>
      <c r="D25" s="162">
        <f>'Input - Operational Raw Data'!E33</f>
        <v>0</v>
      </c>
      <c r="E25" s="150"/>
      <c r="F25" s="150"/>
      <c r="G25" s="151"/>
      <c r="H25" s="47"/>
      <c r="I25" s="47"/>
      <c r="J25" s="47"/>
      <c r="K25" s="47"/>
      <c r="L25" s="47"/>
      <c r="M25" s="47"/>
      <c r="N25" s="47"/>
      <c r="O25" s="47"/>
      <c r="P25" s="47"/>
      <c r="Q25" s="70"/>
      <c r="R25" s="67"/>
      <c r="S25" s="67"/>
      <c r="T25" s="25"/>
      <c r="U25" s="25"/>
    </row>
    <row r="26" spans="2:21" ht="15" customHeight="1" x14ac:dyDescent="0.25">
      <c r="B26" s="79">
        <v>43160</v>
      </c>
      <c r="C26" s="162">
        <f>'Input - Operational Raw Data'!D34</f>
        <v>466</v>
      </c>
      <c r="D26" s="162">
        <f>'Input - Operational Raw Data'!E34</f>
        <v>0</v>
      </c>
      <c r="E26" s="150"/>
      <c r="F26" s="150"/>
      <c r="G26" s="151"/>
      <c r="H26" s="47"/>
      <c r="I26" s="47"/>
      <c r="J26" s="47"/>
      <c r="K26" s="47"/>
      <c r="L26" s="47"/>
      <c r="M26" s="47"/>
      <c r="N26" s="47"/>
      <c r="O26" s="47"/>
      <c r="P26" s="47"/>
      <c r="Q26" s="70"/>
      <c r="R26" s="67"/>
      <c r="S26" s="67"/>
      <c r="T26" s="25"/>
      <c r="U26" s="25"/>
    </row>
    <row r="27" spans="2:21" ht="15" customHeight="1" x14ac:dyDescent="0.25">
      <c r="B27" s="79">
        <v>43191</v>
      </c>
      <c r="C27" s="162">
        <f>'Input - Operational Raw Data'!D35</f>
        <v>428</v>
      </c>
      <c r="D27" s="162">
        <f>'Input - Operational Raw Data'!E35</f>
        <v>6</v>
      </c>
      <c r="E27" s="152"/>
      <c r="F27" s="152"/>
      <c r="G27" s="151"/>
      <c r="H27" s="47"/>
      <c r="I27" s="47"/>
      <c r="J27" s="47"/>
      <c r="K27" s="47"/>
      <c r="L27" s="47"/>
      <c r="M27" s="47"/>
      <c r="N27" s="47"/>
      <c r="O27" s="47"/>
      <c r="P27" s="47"/>
      <c r="Q27" s="70"/>
      <c r="R27" s="67"/>
      <c r="S27" s="67"/>
      <c r="T27" s="25"/>
      <c r="U27" s="25"/>
    </row>
    <row r="28" spans="2:21" ht="15" customHeight="1" x14ac:dyDescent="0.25">
      <c r="B28" s="79">
        <v>43221</v>
      </c>
      <c r="C28" s="162">
        <f>'Input - Operational Raw Data'!D36</f>
        <v>376</v>
      </c>
      <c r="D28" s="162">
        <f>'Input - Operational Raw Data'!E36</f>
        <v>386</v>
      </c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70"/>
      <c r="R28" s="67"/>
      <c r="S28" s="67"/>
      <c r="T28" s="25"/>
      <c r="U28" s="25"/>
    </row>
    <row r="29" spans="2:21" ht="15" customHeight="1" x14ac:dyDescent="0.25">
      <c r="B29" s="79">
        <v>43252</v>
      </c>
      <c r="C29" s="162">
        <f>'Input - Operational Raw Data'!D37</f>
        <v>82</v>
      </c>
      <c r="D29" s="162">
        <f>'Input - Operational Raw Data'!E37</f>
        <v>178</v>
      </c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70"/>
      <c r="R29" s="67"/>
      <c r="S29" s="67"/>
      <c r="T29" s="25"/>
      <c r="U29" s="25"/>
    </row>
    <row r="30" spans="2:21" ht="15" customHeight="1" x14ac:dyDescent="0.25">
      <c r="B30" s="79">
        <v>43282</v>
      </c>
      <c r="C30" s="162">
        <f>'Input - Operational Raw Data'!D38</f>
        <v>655</v>
      </c>
      <c r="D30" s="162">
        <f>'Input - Operational Raw Data'!E38</f>
        <v>0</v>
      </c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70"/>
      <c r="R30" s="67"/>
      <c r="S30" s="67"/>
      <c r="T30" s="25"/>
      <c r="U30" s="25"/>
    </row>
    <row r="31" spans="2:21" ht="15" customHeight="1" x14ac:dyDescent="0.25">
      <c r="B31" s="79">
        <v>43313</v>
      </c>
      <c r="C31" s="162">
        <f>'Input - Operational Raw Data'!D39</f>
        <v>654</v>
      </c>
      <c r="D31" s="162">
        <f>'Input - Operational Raw Data'!E39</f>
        <v>45</v>
      </c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70"/>
      <c r="R31" s="67"/>
      <c r="S31" s="67"/>
      <c r="T31" s="25"/>
      <c r="U31" s="25"/>
    </row>
    <row r="32" spans="2:21" ht="15" customHeight="1" x14ac:dyDescent="0.25"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70"/>
      <c r="R32" s="67"/>
      <c r="S32" s="67"/>
      <c r="T32" s="25"/>
      <c r="U32" s="25"/>
    </row>
    <row r="33" spans="1:21" ht="15" customHeight="1" x14ac:dyDescent="0.25"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70"/>
      <c r="R33" s="67"/>
      <c r="S33" s="67"/>
      <c r="T33" s="25"/>
      <c r="U33" s="25"/>
    </row>
    <row r="34" spans="1:21" ht="4.5" customHeight="1" x14ac:dyDescent="0.25"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47"/>
      <c r="Q34" s="70"/>
      <c r="R34" s="67"/>
      <c r="S34" s="67"/>
      <c r="T34" s="25"/>
      <c r="U34" s="25"/>
    </row>
    <row r="35" spans="1:21" x14ac:dyDescent="0.25">
      <c r="B35" s="73" t="s">
        <v>89</v>
      </c>
      <c r="E35" s="47"/>
      <c r="F35" s="47"/>
      <c r="G35" s="47"/>
    </row>
    <row r="37" spans="1:21" ht="25.5" customHeight="1" x14ac:dyDescent="0.25">
      <c r="B37" s="18" t="s">
        <v>14</v>
      </c>
      <c r="C37" s="19" t="s">
        <v>79</v>
      </c>
      <c r="D37" s="19" t="s">
        <v>126</v>
      </c>
      <c r="E37" s="20">
        <v>43282</v>
      </c>
      <c r="F37" s="20">
        <v>43313</v>
      </c>
      <c r="G37" s="197"/>
      <c r="H37" s="50"/>
      <c r="J37" s="76"/>
      <c r="K37" s="76"/>
      <c r="L37" s="76"/>
      <c r="M37" s="76"/>
      <c r="N37" s="50"/>
    </row>
    <row r="38" spans="1:21" ht="12.75" customHeight="1" x14ac:dyDescent="0.25">
      <c r="B38" s="15" t="s">
        <v>3</v>
      </c>
      <c r="C38" s="199">
        <f>SUM('Input - Safety Data'!R47:T47)</f>
        <v>28179</v>
      </c>
      <c r="D38" s="199">
        <f>SUM('Input - Safety Data'!U47:W47)</f>
        <v>24494</v>
      </c>
      <c r="E38" s="199">
        <f>'Input - Safety Data'!X47</f>
        <v>9361</v>
      </c>
      <c r="F38" s="199">
        <f>'Input - Safety Data'!Y47</f>
        <v>8479.5</v>
      </c>
      <c r="G38" s="198"/>
      <c r="H38" s="78"/>
      <c r="J38" s="51"/>
      <c r="K38" s="51"/>
      <c r="L38" s="51"/>
      <c r="M38" s="77"/>
      <c r="N38" s="77"/>
    </row>
    <row r="39" spans="1:21" ht="12.75" customHeight="1" x14ac:dyDescent="0.25">
      <c r="B39" s="15" t="s">
        <v>13</v>
      </c>
      <c r="C39" s="199">
        <f>SUM('Input - Safety Data'!R48:T48)</f>
        <v>17</v>
      </c>
      <c r="D39" s="199">
        <f>SUM('Input - Safety Data'!U48:W48)</f>
        <v>0</v>
      </c>
      <c r="E39" s="199">
        <f>'Input - Safety Data'!X48</f>
        <v>3</v>
      </c>
      <c r="F39" s="199">
        <f>'Input - Safety Data'!Y48</f>
        <v>6</v>
      </c>
      <c r="G39" s="198"/>
      <c r="H39" s="78"/>
      <c r="J39" s="51"/>
      <c r="K39" s="51"/>
      <c r="L39" s="51"/>
      <c r="M39" s="77"/>
      <c r="N39" s="77"/>
    </row>
    <row r="40" spans="1:21" ht="12.75" customHeight="1" x14ac:dyDescent="0.25">
      <c r="B40" s="15" t="s">
        <v>8</v>
      </c>
      <c r="C40" s="199">
        <f>SUM('Input - Safety Data'!R49:T49)</f>
        <v>3</v>
      </c>
      <c r="D40" s="199">
        <f>SUM('Input - Safety Data'!U49:W49)</f>
        <v>3</v>
      </c>
      <c r="E40" s="199">
        <f>'Input - Safety Data'!X49</f>
        <v>1</v>
      </c>
      <c r="F40" s="199">
        <f>'Input - Safety Data'!Y49</f>
        <v>1</v>
      </c>
      <c r="G40" s="198"/>
      <c r="H40" s="78"/>
      <c r="J40" s="51"/>
      <c r="K40" s="51"/>
      <c r="L40" s="51"/>
      <c r="M40" s="77"/>
      <c r="N40" s="77"/>
    </row>
    <row r="41" spans="1:21" ht="12.75" customHeight="1" x14ac:dyDescent="0.25">
      <c r="B41" s="15" t="s">
        <v>9</v>
      </c>
      <c r="C41" s="199">
        <f>SUM('Input - Safety Data'!R50:T50)</f>
        <v>14</v>
      </c>
      <c r="D41" s="199">
        <f>SUM('Input - Safety Data'!U50:W50)</f>
        <v>12</v>
      </c>
      <c r="E41" s="199">
        <f>'Input - Safety Data'!X50</f>
        <v>4</v>
      </c>
      <c r="F41" s="199">
        <f>'Input - Safety Data'!Y50</f>
        <v>3</v>
      </c>
      <c r="G41" s="198"/>
      <c r="H41" s="78"/>
      <c r="J41" s="51"/>
      <c r="K41" s="51"/>
      <c r="L41" s="51"/>
      <c r="M41" s="77"/>
      <c r="N41" s="77"/>
    </row>
    <row r="42" spans="1:21" ht="12.75" customHeight="1" x14ac:dyDescent="0.25">
      <c r="A42" s="12"/>
      <c r="B42" s="15" t="s">
        <v>129</v>
      </c>
      <c r="C42" s="199">
        <f>SUM('Input - Safety Data'!R51:T51)</f>
        <v>90</v>
      </c>
      <c r="D42" s="199">
        <f>SUM('Input - Safety Data'!U51:W51)</f>
        <v>91</v>
      </c>
      <c r="E42" s="199">
        <f>'Input - Safety Data'!X51</f>
        <v>31</v>
      </c>
      <c r="F42" s="199">
        <f>'Input - Safety Data'!Y51</f>
        <v>28</v>
      </c>
      <c r="G42" s="198"/>
      <c r="H42" s="78"/>
      <c r="J42" s="51"/>
      <c r="K42" s="51"/>
      <c r="L42" s="51"/>
      <c r="M42" s="77"/>
      <c r="N42" s="77"/>
    </row>
    <row r="43" spans="1:21" ht="12.75" customHeight="1" x14ac:dyDescent="0.25">
      <c r="A43" s="13"/>
      <c r="B43" s="124" t="s">
        <v>132</v>
      </c>
      <c r="C43" s="199">
        <f>SUM('Input - Safety Data'!R52:T52)</f>
        <v>1098</v>
      </c>
      <c r="D43" s="199">
        <f>SUM('Input - Safety Data'!U52:W52)</f>
        <v>1130</v>
      </c>
      <c r="E43" s="199">
        <f>'Input - Safety Data'!X52</f>
        <v>375</v>
      </c>
      <c r="F43" s="199">
        <f>'Input - Safety Data'!Y52</f>
        <v>343</v>
      </c>
      <c r="G43" s="198"/>
      <c r="H43" s="78"/>
      <c r="J43" s="51"/>
      <c r="K43" s="51"/>
      <c r="L43" s="51"/>
      <c r="M43" s="77"/>
      <c r="N43" s="77"/>
    </row>
    <row r="44" spans="1:21" x14ac:dyDescent="0.25">
      <c r="A44" s="13"/>
      <c r="B44" s="13"/>
      <c r="C44" s="13"/>
      <c r="D44" s="13"/>
      <c r="E44" s="13"/>
      <c r="G44" s="44"/>
      <c r="H44" s="71"/>
      <c r="J44" s="71"/>
      <c r="K44" s="71"/>
      <c r="L44" s="71"/>
      <c r="M44" s="71"/>
      <c r="N44" s="71"/>
    </row>
    <row r="45" spans="1:21" x14ac:dyDescent="0.25">
      <c r="A45" s="13"/>
      <c r="B45" s="18" t="s">
        <v>15</v>
      </c>
      <c r="C45" s="19" t="s">
        <v>79</v>
      </c>
      <c r="D45" s="19" t="s">
        <v>126</v>
      </c>
      <c r="E45" s="20">
        <v>43282</v>
      </c>
      <c r="F45" s="20">
        <v>43313</v>
      </c>
      <c r="G45" s="197"/>
      <c r="H45" s="50"/>
      <c r="J45" s="76"/>
      <c r="K45" s="76"/>
      <c r="L45" s="76"/>
      <c r="M45" s="76"/>
      <c r="N45" s="50"/>
    </row>
    <row r="46" spans="1:21" x14ac:dyDescent="0.25">
      <c r="A46" s="13"/>
      <c r="B46" s="15" t="s">
        <v>4</v>
      </c>
      <c r="C46" s="200">
        <f>SUM('Input - Safety Data'!R57:T57)</f>
        <v>0</v>
      </c>
      <c r="D46" s="199">
        <f>SUM('Input - Safety Data'!U57:W57)</f>
        <v>0</v>
      </c>
      <c r="E46" s="199">
        <f>'Input - Safety Data'!X57</f>
        <v>0</v>
      </c>
      <c r="F46" s="177">
        <f>'Input - Safety Data'!Y57</f>
        <v>0</v>
      </c>
      <c r="G46" s="198"/>
      <c r="H46" s="78"/>
      <c r="J46" s="51"/>
      <c r="K46" s="51"/>
      <c r="L46" s="51"/>
      <c r="M46" s="77"/>
      <c r="N46" s="77"/>
    </row>
    <row r="47" spans="1:21" x14ac:dyDescent="0.25">
      <c r="A47" s="13"/>
      <c r="B47" s="15" t="s">
        <v>5</v>
      </c>
      <c r="C47" s="200">
        <f>SUM('Input - Safety Data'!R58:T58)</f>
        <v>0</v>
      </c>
      <c r="D47" s="199">
        <f>SUM('Input - Safety Data'!U58:W58)</f>
        <v>1</v>
      </c>
      <c r="E47" s="199">
        <f>'Input - Safety Data'!X58</f>
        <v>0</v>
      </c>
      <c r="F47" s="177">
        <f>'Input - Safety Data'!Y58</f>
        <v>1</v>
      </c>
      <c r="G47" s="198"/>
      <c r="H47" s="78"/>
      <c r="J47" s="51"/>
      <c r="K47" s="51"/>
      <c r="L47" s="51"/>
      <c r="M47" s="77"/>
      <c r="N47" s="77"/>
    </row>
    <row r="48" spans="1:21" x14ac:dyDescent="0.25">
      <c r="A48" s="13"/>
      <c r="B48" s="15" t="s">
        <v>6</v>
      </c>
      <c r="C48" s="200">
        <f>SUM('Input - Safety Data'!R59:T59)</f>
        <v>0</v>
      </c>
      <c r="D48" s="199">
        <f>SUM('Input - Safety Data'!U59:W59)</f>
        <v>2</v>
      </c>
      <c r="E48" s="199">
        <f>'Input - Safety Data'!X59</f>
        <v>0</v>
      </c>
      <c r="F48" s="177">
        <f>'Input - Safety Data'!Y59</f>
        <v>0</v>
      </c>
      <c r="G48" s="198"/>
      <c r="H48" s="78"/>
      <c r="J48" s="51"/>
      <c r="K48" s="51"/>
      <c r="L48" s="51"/>
      <c r="M48" s="77"/>
      <c r="N48" s="77"/>
    </row>
    <row r="49" spans="1:17" x14ac:dyDescent="0.25">
      <c r="A49" s="13"/>
      <c r="B49" s="15" t="s">
        <v>10</v>
      </c>
      <c r="C49" s="200">
        <f>SUM('Input - Safety Data'!R60:T60)</f>
        <v>1</v>
      </c>
      <c r="D49" s="199">
        <f>SUM('Input - Safety Data'!U60:W60)</f>
        <v>0</v>
      </c>
      <c r="E49" s="199">
        <f>'Input - Safety Data'!X60</f>
        <v>0</v>
      </c>
      <c r="F49" s="177">
        <f>'Input - Safety Data'!Y60</f>
        <v>0</v>
      </c>
      <c r="G49" s="198"/>
      <c r="H49" s="78"/>
      <c r="J49" s="51"/>
      <c r="K49" s="51"/>
      <c r="L49" s="51"/>
      <c r="M49" s="77"/>
      <c r="N49" s="77"/>
    </row>
    <row r="50" spans="1:17" x14ac:dyDescent="0.25">
      <c r="B50" s="15" t="s">
        <v>7</v>
      </c>
      <c r="C50" s="200">
        <f>SUM('Input - Safety Data'!R61:T61)</f>
        <v>0</v>
      </c>
      <c r="D50" s="199">
        <f>SUM('Input - Safety Data'!U61:W61)</f>
        <v>0</v>
      </c>
      <c r="E50" s="199">
        <f>'Input - Safety Data'!X61</f>
        <v>0</v>
      </c>
      <c r="F50" s="177">
        <f>'Input - Safety Data'!Y61</f>
        <v>0</v>
      </c>
      <c r="G50" s="198"/>
      <c r="H50" s="78"/>
      <c r="J50" s="51"/>
      <c r="K50" s="51"/>
      <c r="L50" s="51"/>
      <c r="M50" s="77"/>
      <c r="N50" s="77"/>
    </row>
    <row r="51" spans="1:17" x14ac:dyDescent="0.25">
      <c r="B51" s="15" t="s">
        <v>131</v>
      </c>
      <c r="C51" s="200">
        <f>SUM('Input - Safety Data'!R62:T62)</f>
        <v>2</v>
      </c>
      <c r="D51" s="199">
        <f>SUM('Input - Safety Data'!U62:W62)</f>
        <v>0</v>
      </c>
      <c r="E51" s="199">
        <f>'Input - Safety Data'!X62</f>
        <v>0</v>
      </c>
      <c r="F51" s="177">
        <f>'Input - Safety Data'!Y62</f>
        <v>0</v>
      </c>
      <c r="G51" s="198"/>
      <c r="H51" s="78"/>
      <c r="J51" s="51"/>
      <c r="K51" s="51"/>
      <c r="L51" s="51"/>
      <c r="M51" s="77"/>
      <c r="N51" s="77"/>
    </row>
    <row r="52" spans="1:17" x14ac:dyDescent="0.25">
      <c r="G52" s="44"/>
      <c r="H52" s="25"/>
    </row>
    <row r="53" spans="1:17" x14ac:dyDescent="0.25">
      <c r="G53" s="44"/>
      <c r="H53" s="25"/>
    </row>
    <row r="54" spans="1:17" x14ac:dyDescent="0.25">
      <c r="B54" s="26" t="s">
        <v>17</v>
      </c>
      <c r="C54" s="27" t="s">
        <v>18</v>
      </c>
      <c r="H54" s="25"/>
    </row>
    <row r="57" spans="1:17" ht="6" customHeight="1" x14ac:dyDescent="0.25"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</row>
    <row r="58" spans="1:17" ht="15" customHeight="1" x14ac:dyDescent="0.25">
      <c r="B58" s="73" t="s">
        <v>81</v>
      </c>
    </row>
    <row r="59" spans="1:17" ht="15" customHeight="1" x14ac:dyDescent="0.25"/>
    <row r="60" spans="1:17" x14ac:dyDescent="0.25">
      <c r="B60" s="3" t="s">
        <v>20</v>
      </c>
      <c r="C60" s="3" t="s">
        <v>24</v>
      </c>
      <c r="D60" s="16">
        <v>43101</v>
      </c>
      <c r="E60" s="16">
        <v>43132</v>
      </c>
      <c r="F60" s="16">
        <v>43160</v>
      </c>
      <c r="G60" s="16">
        <v>43191</v>
      </c>
      <c r="H60" s="16">
        <v>43221</v>
      </c>
      <c r="I60" s="16">
        <v>43252</v>
      </c>
      <c r="J60" s="16">
        <v>43282</v>
      </c>
      <c r="K60" s="16">
        <v>43313</v>
      </c>
      <c r="L60" s="67"/>
      <c r="M60" s="66"/>
      <c r="N60" s="44"/>
      <c r="O60" s="7"/>
      <c r="P60" s="7"/>
      <c r="Q60" s="7"/>
    </row>
    <row r="61" spans="1:17" ht="24" x14ac:dyDescent="0.25">
      <c r="B61" s="169" t="s">
        <v>27</v>
      </c>
      <c r="C61" s="170" t="s">
        <v>34</v>
      </c>
      <c r="D61" s="171">
        <f>'Input - Operational Raw Data'!E62</f>
        <v>0</v>
      </c>
      <c r="E61" s="171">
        <f>'Input - Operational Raw Data'!E63</f>
        <v>1</v>
      </c>
      <c r="F61" s="171">
        <f>'Input - Operational Raw Data'!E64</f>
        <v>0</v>
      </c>
      <c r="G61" s="171">
        <f>'Input - Operational Raw Data'!E65</f>
        <v>0</v>
      </c>
      <c r="H61" s="171">
        <f>'Input - Operational Raw Data'!E66</f>
        <v>1</v>
      </c>
      <c r="I61" s="171">
        <f>'Input - Operational Raw Data'!E67</f>
        <v>0</v>
      </c>
      <c r="J61" s="171">
        <f>'Input - Operational Raw Data'!E68</f>
        <v>0</v>
      </c>
      <c r="K61" s="171">
        <f>'Input - Operational Raw Data'!E69</f>
        <v>0</v>
      </c>
      <c r="L61" s="64"/>
      <c r="M61" s="64"/>
      <c r="N61" s="44"/>
      <c r="Q61" s="41"/>
    </row>
    <row r="62" spans="1:17" ht="24" x14ac:dyDescent="0.25">
      <c r="B62" s="169" t="s">
        <v>30</v>
      </c>
      <c r="C62" s="170" t="s">
        <v>32</v>
      </c>
      <c r="D62" s="171">
        <f>'Input - Operational Raw Data'!F62</f>
        <v>0</v>
      </c>
      <c r="E62" s="171">
        <f>'Input - Operational Raw Data'!F63</f>
        <v>0</v>
      </c>
      <c r="F62" s="171">
        <f>'Input - Operational Raw Data'!F64</f>
        <v>0</v>
      </c>
      <c r="G62" s="171">
        <f>'Input - Operational Raw Data'!F65</f>
        <v>0</v>
      </c>
      <c r="H62" s="171">
        <f>'Input - Operational Raw Data'!F66</f>
        <v>0</v>
      </c>
      <c r="I62" s="171">
        <f>'Input - Operational Raw Data'!F67</f>
        <v>2</v>
      </c>
      <c r="J62" s="171">
        <f>'Input - Operational Raw Data'!F68</f>
        <v>113</v>
      </c>
      <c r="K62" s="171">
        <f>'Input - Operational Raw Data'!F69</f>
        <v>27</v>
      </c>
      <c r="L62" s="64"/>
      <c r="M62" s="64"/>
      <c r="N62" s="44"/>
      <c r="Q62" s="41"/>
    </row>
    <row r="63" spans="1:17" ht="24" x14ac:dyDescent="0.25">
      <c r="B63" s="169" t="s">
        <v>31</v>
      </c>
      <c r="C63" s="170" t="s">
        <v>33</v>
      </c>
      <c r="D63" s="171">
        <f>'Input - Operational Raw Data'!G62</f>
        <v>0</v>
      </c>
      <c r="E63" s="171">
        <f>'Input - Operational Raw Data'!G63</f>
        <v>0</v>
      </c>
      <c r="F63" s="171">
        <f>'Input - Operational Raw Data'!G64</f>
        <v>0</v>
      </c>
      <c r="G63" s="171">
        <f>'Input - Operational Raw Data'!G65</f>
        <v>0</v>
      </c>
      <c r="H63" s="171">
        <f>'Input - Operational Raw Data'!G66</f>
        <v>0</v>
      </c>
      <c r="I63" s="171">
        <f>'Input - Operational Raw Data'!G67</f>
        <v>0</v>
      </c>
      <c r="J63" s="171">
        <f>'Input - Operational Raw Data'!G68</f>
        <v>0</v>
      </c>
      <c r="K63" s="171">
        <f>'Input - Operational Raw Data'!G69</f>
        <v>0</v>
      </c>
      <c r="L63" s="64"/>
      <c r="M63" s="64"/>
      <c r="N63" s="44"/>
      <c r="Q63" s="41"/>
    </row>
    <row r="64" spans="1:17" ht="24" x14ac:dyDescent="0.25">
      <c r="B64" s="169" t="s">
        <v>28</v>
      </c>
      <c r="C64" s="170" t="s">
        <v>29</v>
      </c>
      <c r="D64" s="171">
        <f>'Input - Operational Raw Data'!H62</f>
        <v>0</v>
      </c>
      <c r="E64" s="171">
        <f>'Input - Operational Raw Data'!H63</f>
        <v>0</v>
      </c>
      <c r="F64" s="171">
        <f>'Input - Operational Raw Data'!H64</f>
        <v>0</v>
      </c>
      <c r="G64" s="171">
        <f>'Input - Operational Raw Data'!H65</f>
        <v>0</v>
      </c>
      <c r="H64" s="171">
        <f>'Input - Operational Raw Data'!H66</f>
        <v>0</v>
      </c>
      <c r="I64" s="171">
        <f>'Input - Operational Raw Data'!H67</f>
        <v>0</v>
      </c>
      <c r="J64" s="171">
        <f>'Input - Operational Raw Data'!H68</f>
        <v>0</v>
      </c>
      <c r="K64" s="171">
        <f>'Input - Operational Raw Data'!H69</f>
        <v>0</v>
      </c>
      <c r="L64" s="80"/>
      <c r="M64" s="80"/>
      <c r="N64" s="44"/>
      <c r="Q64" s="41"/>
    </row>
    <row r="65" spans="2:17" x14ac:dyDescent="0.25">
      <c r="B65" s="167" t="s">
        <v>136</v>
      </c>
      <c r="C65" s="38" t="s">
        <v>36</v>
      </c>
      <c r="E65" s="105"/>
      <c r="F65" s="106"/>
      <c r="G65" s="106"/>
      <c r="H65" s="119"/>
      <c r="I65" s="119"/>
      <c r="J65" s="120"/>
      <c r="K65" s="120"/>
      <c r="L65" s="64"/>
      <c r="M65" s="64"/>
      <c r="N65" s="44"/>
      <c r="Q65" s="41"/>
    </row>
    <row r="66" spans="2:17" x14ac:dyDescent="0.25">
      <c r="B66" s="167" t="s">
        <v>136</v>
      </c>
      <c r="C66" s="38" t="s">
        <v>36</v>
      </c>
      <c r="E66" s="105"/>
      <c r="F66" s="106"/>
      <c r="G66" s="106"/>
      <c r="H66" s="119"/>
      <c r="I66" s="119"/>
      <c r="J66" s="120"/>
      <c r="K66" s="120"/>
      <c r="L66" s="64"/>
      <c r="M66" s="64"/>
      <c r="N66" s="44"/>
      <c r="Q66" s="8"/>
    </row>
    <row r="67" spans="2:17" x14ac:dyDescent="0.25">
      <c r="B67" s="39" t="s">
        <v>136</v>
      </c>
      <c r="C67" s="38" t="s">
        <v>36</v>
      </c>
      <c r="E67" s="105"/>
      <c r="F67" s="106"/>
      <c r="G67" s="106"/>
      <c r="H67" s="119"/>
      <c r="I67" s="119"/>
      <c r="J67" s="120"/>
      <c r="K67" s="120"/>
      <c r="L67" s="64"/>
      <c r="M67" s="64"/>
      <c r="N67" s="44"/>
      <c r="Q67" s="8"/>
    </row>
    <row r="68" spans="2:17" x14ac:dyDescent="0.25">
      <c r="B68" s="39" t="s">
        <v>136</v>
      </c>
      <c r="C68" s="38" t="s">
        <v>36</v>
      </c>
      <c r="E68" s="105"/>
      <c r="F68" s="106"/>
      <c r="G68" s="106"/>
      <c r="H68" s="119"/>
      <c r="I68" s="119"/>
      <c r="J68" s="120"/>
      <c r="K68" s="120"/>
      <c r="L68" s="64"/>
      <c r="M68" s="64"/>
      <c r="N68" s="44"/>
      <c r="Q68" s="8"/>
    </row>
    <row r="69" spans="2:17" x14ac:dyDescent="0.25">
      <c r="K69" s="44"/>
      <c r="L69" s="44"/>
      <c r="M69" s="44"/>
      <c r="N69" s="4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5"/>
  <sheetViews>
    <sheetView showGridLines="0" topLeftCell="A16" zoomScale="90" zoomScaleNormal="90" workbookViewId="0">
      <selection activeCell="R29" sqref="R29"/>
    </sheetView>
  </sheetViews>
  <sheetFormatPr defaultRowHeight="15" x14ac:dyDescent="0.25"/>
  <cols>
    <col min="4" max="4" width="14.7109375" bestFit="1" customWidth="1"/>
    <col min="5" max="5" width="11.85546875" bestFit="1" customWidth="1"/>
    <col min="6" max="6" width="11.85546875" customWidth="1"/>
  </cols>
  <sheetData>
    <row r="2" spans="3:8" x14ac:dyDescent="0.25">
      <c r="C2" s="4" t="s">
        <v>80</v>
      </c>
    </row>
    <row r="4" spans="3:8" x14ac:dyDescent="0.25">
      <c r="C4" s="2"/>
      <c r="D4" s="3" t="s">
        <v>22</v>
      </c>
      <c r="E4" s="3" t="s">
        <v>23</v>
      </c>
      <c r="F4" s="3" t="s">
        <v>78</v>
      </c>
      <c r="G4" s="2" t="s">
        <v>93</v>
      </c>
    </row>
    <row r="5" spans="3:8" x14ac:dyDescent="0.25">
      <c r="C5" s="1">
        <v>42979</v>
      </c>
      <c r="D5" s="134"/>
      <c r="E5" s="134"/>
      <c r="F5" s="92">
        <f>SUM(D5:E5)</f>
        <v>0</v>
      </c>
    </row>
    <row r="6" spans="3:8" x14ac:dyDescent="0.25">
      <c r="C6" s="1">
        <v>43009</v>
      </c>
      <c r="D6" s="134"/>
      <c r="E6" s="134"/>
      <c r="F6" s="92">
        <f t="shared" ref="F6:F17" si="0">SUM(D6:E6)</f>
        <v>0</v>
      </c>
      <c r="H6" t="s">
        <v>235</v>
      </c>
    </row>
    <row r="7" spans="3:8" x14ac:dyDescent="0.25">
      <c r="C7" s="1">
        <v>43040</v>
      </c>
      <c r="D7" s="134"/>
      <c r="E7" s="134"/>
      <c r="F7" s="92">
        <f t="shared" si="0"/>
        <v>0</v>
      </c>
    </row>
    <row r="8" spans="3:8" ht="15.75" thickBot="1" x14ac:dyDescent="0.3">
      <c r="C8" s="82">
        <v>43070</v>
      </c>
      <c r="D8" s="145"/>
      <c r="E8" s="145"/>
      <c r="F8" s="92">
        <f t="shared" si="0"/>
        <v>0</v>
      </c>
    </row>
    <row r="9" spans="3:8" ht="15.75" thickBot="1" x14ac:dyDescent="0.3">
      <c r="C9" s="91" t="s">
        <v>92</v>
      </c>
      <c r="D9" s="145"/>
      <c r="E9" s="145"/>
      <c r="F9" s="93">
        <f t="shared" si="0"/>
        <v>0</v>
      </c>
    </row>
    <row r="10" spans="3:8" x14ac:dyDescent="0.25">
      <c r="C10" s="1">
        <v>43101</v>
      </c>
      <c r="D10" s="134"/>
      <c r="E10" s="134"/>
      <c r="F10" s="92">
        <f t="shared" si="0"/>
        <v>0</v>
      </c>
    </row>
    <row r="11" spans="3:8" x14ac:dyDescent="0.25">
      <c r="C11" s="1">
        <v>43132</v>
      </c>
      <c r="D11" s="134"/>
      <c r="E11" s="134">
        <f>366986+108000+7280</f>
        <v>482266</v>
      </c>
      <c r="F11" s="92">
        <f t="shared" si="0"/>
        <v>482266</v>
      </c>
      <c r="G11" t="s">
        <v>238</v>
      </c>
    </row>
    <row r="12" spans="3:8" x14ac:dyDescent="0.25">
      <c r="C12" s="1">
        <v>43160</v>
      </c>
      <c r="D12" s="134"/>
      <c r="E12" s="134">
        <v>14400</v>
      </c>
      <c r="F12" s="92">
        <f t="shared" si="0"/>
        <v>14400</v>
      </c>
      <c r="G12" t="s">
        <v>237</v>
      </c>
    </row>
    <row r="13" spans="3:8" x14ac:dyDescent="0.25">
      <c r="C13" s="1">
        <v>43191</v>
      </c>
      <c r="D13" s="134"/>
      <c r="E13" s="134"/>
      <c r="F13" s="92">
        <f t="shared" si="0"/>
        <v>0</v>
      </c>
    </row>
    <row r="14" spans="3:8" x14ac:dyDescent="0.25">
      <c r="C14" s="1">
        <v>43221</v>
      </c>
      <c r="D14" s="134"/>
      <c r="E14" s="134">
        <f>260000+23000</f>
        <v>283000</v>
      </c>
      <c r="F14" s="92">
        <f t="shared" si="0"/>
        <v>283000</v>
      </c>
      <c r="G14" t="s">
        <v>236</v>
      </c>
    </row>
    <row r="15" spans="3:8" x14ac:dyDescent="0.25">
      <c r="C15" s="1">
        <v>43252</v>
      </c>
      <c r="D15" s="134"/>
      <c r="E15" s="134"/>
      <c r="F15" s="92">
        <f t="shared" si="0"/>
        <v>0</v>
      </c>
    </row>
    <row r="16" spans="3:8" x14ac:dyDescent="0.25">
      <c r="C16" s="1">
        <v>43282</v>
      </c>
      <c r="D16" s="134"/>
      <c r="E16" s="134"/>
      <c r="F16" s="92">
        <f t="shared" si="0"/>
        <v>0</v>
      </c>
    </row>
    <row r="17" spans="2:15" x14ac:dyDescent="0.25">
      <c r="C17" s="1">
        <v>43313</v>
      </c>
      <c r="D17" s="134"/>
      <c r="E17" s="134"/>
      <c r="F17" s="92">
        <f t="shared" si="0"/>
        <v>0</v>
      </c>
    </row>
    <row r="18" spans="2:15" x14ac:dyDescent="0.25">
      <c r="C18" s="1"/>
      <c r="D18" s="37"/>
      <c r="E18" s="37"/>
      <c r="F18" s="37"/>
    </row>
    <row r="19" spans="2:15" x14ac:dyDescent="0.25">
      <c r="C19" s="1"/>
      <c r="E19" s="37"/>
      <c r="F19" s="37"/>
    </row>
    <row r="20" spans="2:15" ht="3" customHeight="1" x14ac:dyDescent="0.25"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</row>
    <row r="21" spans="2:15" s="47" customFormat="1" ht="15" customHeight="1" x14ac:dyDescent="0.25">
      <c r="B21" s="94" t="s">
        <v>94</v>
      </c>
    </row>
    <row r="22" spans="2:15" s="47" customFormat="1" ht="15" customHeight="1" x14ac:dyDescent="0.25"/>
    <row r="23" spans="2:15" s="47" customFormat="1" ht="15" customHeight="1" x14ac:dyDescent="0.25"/>
    <row r="24" spans="2:15" x14ac:dyDescent="0.25">
      <c r="D24" t="s">
        <v>22</v>
      </c>
      <c r="E24" t="s">
        <v>23</v>
      </c>
    </row>
    <row r="25" spans="2:15" x14ac:dyDescent="0.25">
      <c r="C25" s="1">
        <v>43101</v>
      </c>
      <c r="D25" s="52">
        <f t="shared" ref="D25:E25" si="1">D10</f>
        <v>0</v>
      </c>
      <c r="E25" s="52">
        <f t="shared" si="1"/>
        <v>0</v>
      </c>
    </row>
    <row r="26" spans="2:15" x14ac:dyDescent="0.25">
      <c r="C26" s="1">
        <v>43132</v>
      </c>
      <c r="D26" s="52">
        <f t="shared" ref="D26:E26" si="2">D11</f>
        <v>0</v>
      </c>
      <c r="E26" s="52">
        <f t="shared" si="2"/>
        <v>482266</v>
      </c>
    </row>
    <row r="27" spans="2:15" x14ac:dyDescent="0.25">
      <c r="C27" s="1">
        <v>43160</v>
      </c>
      <c r="D27" s="52">
        <f t="shared" ref="D27:E27" si="3">D12</f>
        <v>0</v>
      </c>
      <c r="E27" s="52">
        <f t="shared" si="3"/>
        <v>14400</v>
      </c>
    </row>
    <row r="28" spans="2:15" x14ac:dyDescent="0.25">
      <c r="C28" s="1">
        <v>43191</v>
      </c>
      <c r="D28" s="52">
        <f t="shared" ref="D28:E28" si="4">D13</f>
        <v>0</v>
      </c>
      <c r="E28" s="52">
        <f t="shared" si="4"/>
        <v>0</v>
      </c>
    </row>
    <row r="29" spans="2:15" x14ac:dyDescent="0.25">
      <c r="C29" s="1">
        <v>43221</v>
      </c>
      <c r="D29" s="52">
        <f t="shared" ref="D29:E29" si="5">D14</f>
        <v>0</v>
      </c>
      <c r="E29" s="52">
        <f t="shared" si="5"/>
        <v>283000</v>
      </c>
    </row>
    <row r="30" spans="2:15" x14ac:dyDescent="0.25">
      <c r="C30" s="1">
        <v>43252</v>
      </c>
      <c r="D30" s="52">
        <f t="shared" ref="D30:E30" si="6">D15</f>
        <v>0</v>
      </c>
      <c r="E30" s="52">
        <f t="shared" si="6"/>
        <v>0</v>
      </c>
    </row>
    <row r="31" spans="2:15" x14ac:dyDescent="0.25">
      <c r="C31" s="1">
        <v>43282</v>
      </c>
      <c r="D31" s="52">
        <f t="shared" ref="D31:E31" si="7">D16</f>
        <v>0</v>
      </c>
      <c r="E31" s="52">
        <f t="shared" si="7"/>
        <v>0</v>
      </c>
    </row>
    <row r="32" spans="2:15" x14ac:dyDescent="0.25">
      <c r="C32" s="1">
        <v>43313</v>
      </c>
      <c r="D32" s="52">
        <f t="shared" ref="D32:E32" si="8">D17</f>
        <v>0</v>
      </c>
      <c r="E32" s="52">
        <f t="shared" si="8"/>
        <v>0</v>
      </c>
    </row>
    <row r="34" spans="5:5" x14ac:dyDescent="0.25">
      <c r="E34" s="95"/>
    </row>
    <row r="35" spans="5:5" x14ac:dyDescent="0.25">
      <c r="E35" t="s">
        <v>95</v>
      </c>
    </row>
  </sheetData>
  <pageMargins left="0.7" right="0.7" top="0.75" bottom="0.75" header="0.3" footer="0.3"/>
  <ignoredErrors>
    <ignoredError sqref="C9" numberStoredAsText="1"/>
    <ignoredError sqref="F5:F17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1"/>
  <sheetViews>
    <sheetView showGridLines="0" topLeftCell="A24" zoomScale="80" zoomScaleNormal="80" workbookViewId="0">
      <selection activeCell="M44" sqref="M44"/>
    </sheetView>
  </sheetViews>
  <sheetFormatPr defaultRowHeight="15" x14ac:dyDescent="0.25"/>
  <cols>
    <col min="2" max="2" width="27" customWidth="1"/>
    <col min="3" max="3" width="12.7109375" bestFit="1" customWidth="1"/>
    <col min="4" max="4" width="14" customWidth="1"/>
    <col min="5" max="5" width="12.7109375" bestFit="1" customWidth="1"/>
    <col min="6" max="6" width="14.140625" customWidth="1"/>
    <col min="7" max="7" width="14.7109375" customWidth="1"/>
  </cols>
  <sheetData>
    <row r="1" spans="2:15" x14ac:dyDescent="0.25">
      <c r="K1" s="47"/>
      <c r="L1" s="47"/>
      <c r="M1" s="47"/>
      <c r="N1" s="47"/>
      <c r="O1" s="47"/>
    </row>
    <row r="2" spans="2:15" x14ac:dyDescent="0.25">
      <c r="K2" s="47"/>
      <c r="L2" s="47"/>
      <c r="M2" s="47"/>
      <c r="N2" s="47"/>
      <c r="O2" s="47"/>
    </row>
    <row r="6" spans="2:15" ht="30" customHeight="1" x14ac:dyDescent="0.25">
      <c r="C6" s="19">
        <v>2015</v>
      </c>
      <c r="D6" s="19">
        <v>2016</v>
      </c>
      <c r="E6" s="19">
        <v>2017</v>
      </c>
      <c r="F6" s="19" t="s">
        <v>239</v>
      </c>
    </row>
    <row r="7" spans="2:15" x14ac:dyDescent="0.25">
      <c r="B7" s="9" t="s">
        <v>82</v>
      </c>
      <c r="C7" s="192">
        <v>3991372</v>
      </c>
      <c r="D7" s="192">
        <v>7120606</v>
      </c>
      <c r="E7" s="192">
        <v>8003480</v>
      </c>
      <c r="F7" s="193">
        <v>5563301</v>
      </c>
      <c r="G7" t="s">
        <v>3481</v>
      </c>
    </row>
    <row r="8" spans="2:15" x14ac:dyDescent="0.25">
      <c r="B8" s="9" t="s">
        <v>241</v>
      </c>
      <c r="C8" s="192">
        <v>1870583.05</v>
      </c>
      <c r="D8" s="192">
        <v>428776</v>
      </c>
      <c r="E8" s="192">
        <v>1687042</v>
      </c>
      <c r="F8" s="193">
        <v>1361054</v>
      </c>
      <c r="G8" t="s">
        <v>3481</v>
      </c>
    </row>
    <row r="9" spans="2:15" ht="15.75" thickBot="1" x14ac:dyDescent="0.3">
      <c r="C9" s="98">
        <f>SUM(C7:C8)</f>
        <v>5861955.0499999998</v>
      </c>
      <c r="D9" s="98">
        <f>SUM(D7:D8)</f>
        <v>7549382</v>
      </c>
      <c r="E9" s="98">
        <f>SUM(E7:E8)</f>
        <v>9690522</v>
      </c>
      <c r="F9" s="98">
        <f>SUM(F7:F8)</f>
        <v>6924355</v>
      </c>
    </row>
    <row r="11" spans="2:15" x14ac:dyDescent="0.25">
      <c r="B11" s="47"/>
      <c r="C11" s="47"/>
      <c r="D11" s="47"/>
      <c r="E11" s="47"/>
      <c r="F11" s="47"/>
    </row>
    <row r="12" spans="2:15" ht="30.75" customHeight="1" x14ac:dyDescent="0.25">
      <c r="B12" s="47"/>
      <c r="C12" s="107">
        <f>C6</f>
        <v>2015</v>
      </c>
      <c r="D12" s="107">
        <f>D6</f>
        <v>2016</v>
      </c>
      <c r="E12" s="107">
        <f>E6</f>
        <v>2017</v>
      </c>
      <c r="F12" s="107" t="str">
        <f>F6</f>
        <v>2018 YTD Jan to Aug</v>
      </c>
      <c r="G12" s="3" t="s">
        <v>240</v>
      </c>
    </row>
    <row r="13" spans="2:15" x14ac:dyDescent="0.25">
      <c r="B13" s="89" t="s">
        <v>82</v>
      </c>
      <c r="C13" s="194">
        <v>3983974</v>
      </c>
      <c r="D13" s="194">
        <v>6992124</v>
      </c>
      <c r="E13" s="194">
        <v>8165173</v>
      </c>
      <c r="F13" s="194">
        <v>4154445</v>
      </c>
      <c r="G13" s="195">
        <f>F13/8*12</f>
        <v>6231667.5</v>
      </c>
      <c r="H13" t="s">
        <v>3489</v>
      </c>
    </row>
    <row r="23" spans="8:14" x14ac:dyDescent="0.25">
      <c r="H23" s="47"/>
      <c r="I23" s="47"/>
      <c r="J23" s="47"/>
      <c r="K23" s="47"/>
      <c r="L23" s="47"/>
      <c r="M23" s="47"/>
      <c r="N23" s="47"/>
    </row>
    <row r="24" spans="8:14" x14ac:dyDescent="0.25">
      <c r="H24" s="47"/>
      <c r="I24" s="47"/>
      <c r="J24" s="47"/>
      <c r="K24" s="47"/>
      <c r="L24" s="47"/>
      <c r="M24" s="47"/>
      <c r="N24" s="47"/>
    </row>
    <row r="25" spans="8:14" x14ac:dyDescent="0.25">
      <c r="H25" s="47"/>
      <c r="I25" s="47"/>
      <c r="J25" s="47"/>
      <c r="K25" s="47"/>
      <c r="L25" s="47"/>
      <c r="M25" s="47"/>
      <c r="N25" s="47"/>
    </row>
    <row r="26" spans="8:14" x14ac:dyDescent="0.25">
      <c r="H26" s="47"/>
      <c r="I26" s="47"/>
      <c r="J26" s="47"/>
      <c r="K26" s="47"/>
      <c r="L26" s="47"/>
      <c r="M26" s="47"/>
      <c r="N26" s="47"/>
    </row>
    <row r="33" spans="2:7" ht="30" x14ac:dyDescent="0.25">
      <c r="B33" s="47"/>
      <c r="C33" s="107">
        <v>2015</v>
      </c>
      <c r="D33" s="107">
        <v>2016</v>
      </c>
      <c r="E33" s="107">
        <v>2017</v>
      </c>
      <c r="F33" s="19" t="s">
        <v>239</v>
      </c>
      <c r="G33" s="17"/>
    </row>
    <row r="34" spans="2:7" x14ac:dyDescent="0.25">
      <c r="B34" s="89" t="s">
        <v>3492</v>
      </c>
      <c r="C34" s="210">
        <f>C36-C37</f>
        <v>1877981</v>
      </c>
      <c r="D34" s="210">
        <f t="shared" ref="D34:F34" si="0">D36-D37</f>
        <v>557258</v>
      </c>
      <c r="E34" s="210">
        <f t="shared" si="0"/>
        <v>1525350</v>
      </c>
      <c r="F34" s="210">
        <f t="shared" si="0"/>
        <v>2769910</v>
      </c>
      <c r="G34" s="17"/>
    </row>
    <row r="35" spans="2:7" x14ac:dyDescent="0.25">
      <c r="B35" s="47"/>
      <c r="C35" s="208"/>
      <c r="D35" s="208"/>
      <c r="E35" s="208"/>
      <c r="F35" s="209"/>
      <c r="G35" s="17"/>
    </row>
    <row r="36" spans="2:7" x14ac:dyDescent="0.25">
      <c r="B36" s="89" t="s">
        <v>3493</v>
      </c>
      <c r="C36" s="194">
        <v>5861955</v>
      </c>
      <c r="D36" s="194">
        <v>7549382</v>
      </c>
      <c r="E36" s="194">
        <v>9690523</v>
      </c>
      <c r="F36" s="194">
        <v>6924355</v>
      </c>
      <c r="G36" s="207"/>
    </row>
    <row r="37" spans="2:7" x14ac:dyDescent="0.25">
      <c r="B37" s="9" t="s">
        <v>3491</v>
      </c>
      <c r="C37" s="211">
        <f>C13</f>
        <v>3983974</v>
      </c>
      <c r="D37" s="211">
        <f t="shared" ref="D37:F37" si="1">D13</f>
        <v>6992124</v>
      </c>
      <c r="E37" s="211">
        <f t="shared" si="1"/>
        <v>8165173</v>
      </c>
      <c r="F37" s="211">
        <f t="shared" si="1"/>
        <v>4154445</v>
      </c>
      <c r="G37" s="25"/>
    </row>
    <row r="38" spans="2:7" x14ac:dyDescent="0.25">
      <c r="G38" s="25"/>
    </row>
    <row r="39" spans="2:7" x14ac:dyDescent="0.25">
      <c r="G39" s="25"/>
    </row>
    <row r="40" spans="2:7" x14ac:dyDescent="0.25">
      <c r="G40" s="25"/>
    </row>
    <row r="41" spans="2:7" x14ac:dyDescent="0.25">
      <c r="G41" s="2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0"/>
  <sheetViews>
    <sheetView topLeftCell="A16" workbookViewId="0">
      <selection activeCell="M41" sqref="M41"/>
    </sheetView>
  </sheetViews>
  <sheetFormatPr defaultRowHeight="15" x14ac:dyDescent="0.25"/>
  <sheetData>
    <row r="40" spans="13:13" x14ac:dyDescent="0.25">
      <c r="M40" t="s">
        <v>3490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5"/>
  <sheetViews>
    <sheetView topLeftCell="A339" workbookViewId="0">
      <selection activeCell="S11" sqref="S11:S370"/>
    </sheetView>
  </sheetViews>
  <sheetFormatPr defaultRowHeight="15" x14ac:dyDescent="0.25"/>
  <cols>
    <col min="1" max="16384" width="9.140625" style="190"/>
  </cols>
  <sheetData>
    <row r="1" spans="1:19" x14ac:dyDescent="0.25">
      <c r="A1" s="190" t="s">
        <v>242</v>
      </c>
    </row>
    <row r="2" spans="1:19" x14ac:dyDescent="0.25">
      <c r="A2" s="190" t="s">
        <v>243</v>
      </c>
    </row>
    <row r="3" spans="1:19" x14ac:dyDescent="0.25">
      <c r="A3" s="190" t="s">
        <v>244</v>
      </c>
    </row>
    <row r="4" spans="1:19" x14ac:dyDescent="0.25">
      <c r="A4" s="190" t="s">
        <v>245</v>
      </c>
    </row>
    <row r="5" spans="1:19" x14ac:dyDescent="0.25">
      <c r="A5" s="190" t="s">
        <v>246</v>
      </c>
    </row>
    <row r="6" spans="1:19" x14ac:dyDescent="0.25">
      <c r="A6" s="190" t="s">
        <v>3176</v>
      </c>
    </row>
    <row r="7" spans="1:19" x14ac:dyDescent="0.25">
      <c r="A7" s="190" t="s">
        <v>248</v>
      </c>
    </row>
    <row r="8" spans="1:19" x14ac:dyDescent="0.25">
      <c r="A8" s="190" t="s">
        <v>249</v>
      </c>
    </row>
    <row r="9" spans="1:19" x14ac:dyDescent="0.25">
      <c r="A9" s="190" t="s">
        <v>248</v>
      </c>
    </row>
    <row r="10" spans="1:19" x14ac:dyDescent="0.25">
      <c r="A10" s="190" t="s">
        <v>250</v>
      </c>
      <c r="B10" s="190" t="s">
        <v>251</v>
      </c>
      <c r="C10" s="190" t="s">
        <v>252</v>
      </c>
      <c r="D10" s="190" t="s">
        <v>253</v>
      </c>
      <c r="E10" s="190" t="s">
        <v>254</v>
      </c>
      <c r="F10" s="190" t="s">
        <v>255</v>
      </c>
      <c r="G10" s="190" t="s">
        <v>256</v>
      </c>
      <c r="H10" s="190" t="s">
        <v>257</v>
      </c>
      <c r="I10" s="190" t="s">
        <v>258</v>
      </c>
      <c r="J10" s="190" t="s">
        <v>259</v>
      </c>
      <c r="K10" s="190" t="s">
        <v>260</v>
      </c>
      <c r="L10" s="190" t="s">
        <v>261</v>
      </c>
      <c r="M10" s="190" t="s">
        <v>262</v>
      </c>
      <c r="N10" s="190" t="s">
        <v>263</v>
      </c>
      <c r="O10" s="190" t="s">
        <v>93</v>
      </c>
      <c r="P10" s="190" t="s">
        <v>264</v>
      </c>
      <c r="Q10" s="190" t="s">
        <v>265</v>
      </c>
      <c r="R10" s="190" t="s">
        <v>266</v>
      </c>
      <c r="S10" s="190" t="s">
        <v>267</v>
      </c>
    </row>
    <row r="11" spans="1:19" x14ac:dyDescent="0.25">
      <c r="A11" s="190" t="s">
        <v>3177</v>
      </c>
      <c r="B11" s="190" t="s">
        <v>3178</v>
      </c>
      <c r="C11" s="191">
        <v>817.5</v>
      </c>
      <c r="D11" s="190" t="s">
        <v>270</v>
      </c>
      <c r="E11" s="190" t="s">
        <v>271</v>
      </c>
      <c r="F11" s="190" t="s">
        <v>272</v>
      </c>
      <c r="G11" s="190" t="s">
        <v>3179</v>
      </c>
      <c r="H11" s="190" t="s">
        <v>274</v>
      </c>
      <c r="I11" s="190" t="s">
        <v>271</v>
      </c>
      <c r="J11" s="190" t="s">
        <v>271</v>
      </c>
      <c r="K11" s="190" t="s">
        <v>275</v>
      </c>
      <c r="L11" s="190" t="s">
        <v>276</v>
      </c>
      <c r="M11" s="190" t="s">
        <v>277</v>
      </c>
      <c r="N11" s="190" t="s">
        <v>278</v>
      </c>
      <c r="O11" s="190" t="s">
        <v>59</v>
      </c>
      <c r="P11" s="190" t="s">
        <v>271</v>
      </c>
      <c r="Q11" s="190" t="s">
        <v>271</v>
      </c>
      <c r="R11" s="190" t="s">
        <v>279</v>
      </c>
      <c r="S11" s="191">
        <v>778.57</v>
      </c>
    </row>
    <row r="12" spans="1:19" x14ac:dyDescent="0.25">
      <c r="A12" s="190" t="s">
        <v>3180</v>
      </c>
      <c r="B12" s="190" t="s">
        <v>3181</v>
      </c>
      <c r="C12" s="191">
        <v>110.25</v>
      </c>
      <c r="D12" s="190" t="s">
        <v>270</v>
      </c>
      <c r="E12" s="190" t="s">
        <v>271</v>
      </c>
      <c r="F12" s="190" t="s">
        <v>272</v>
      </c>
      <c r="G12" s="190" t="s">
        <v>3179</v>
      </c>
      <c r="H12" s="190" t="s">
        <v>274</v>
      </c>
      <c r="I12" s="190" t="s">
        <v>271</v>
      </c>
      <c r="J12" s="190" t="s">
        <v>271</v>
      </c>
      <c r="K12" s="190" t="s">
        <v>275</v>
      </c>
      <c r="L12" s="190" t="s">
        <v>276</v>
      </c>
      <c r="M12" s="190" t="s">
        <v>277</v>
      </c>
      <c r="N12" s="190" t="s">
        <v>278</v>
      </c>
      <c r="O12" s="190" t="s">
        <v>59</v>
      </c>
      <c r="P12" s="190" t="s">
        <v>271</v>
      </c>
      <c r="Q12" s="190" t="s">
        <v>271</v>
      </c>
      <c r="R12" s="190" t="s">
        <v>279</v>
      </c>
      <c r="S12" s="191">
        <v>105</v>
      </c>
    </row>
    <row r="13" spans="1:19" x14ac:dyDescent="0.25">
      <c r="A13" s="190" t="s">
        <v>3182</v>
      </c>
      <c r="B13" s="190" t="s">
        <v>3183</v>
      </c>
      <c r="C13" s="191">
        <v>606.36</v>
      </c>
      <c r="D13" s="190" t="s">
        <v>270</v>
      </c>
      <c r="E13" s="190" t="s">
        <v>271</v>
      </c>
      <c r="F13" s="190" t="s">
        <v>272</v>
      </c>
      <c r="G13" s="190" t="s">
        <v>3179</v>
      </c>
      <c r="H13" s="190" t="s">
        <v>274</v>
      </c>
      <c r="I13" s="190" t="s">
        <v>271</v>
      </c>
      <c r="J13" s="190" t="s">
        <v>271</v>
      </c>
      <c r="K13" s="190" t="s">
        <v>275</v>
      </c>
      <c r="L13" s="190" t="s">
        <v>276</v>
      </c>
      <c r="M13" s="190" t="s">
        <v>277</v>
      </c>
      <c r="N13" s="190" t="s">
        <v>278</v>
      </c>
      <c r="O13" s="190" t="s">
        <v>59</v>
      </c>
      <c r="P13" s="190" t="s">
        <v>271</v>
      </c>
      <c r="Q13" s="190" t="s">
        <v>271</v>
      </c>
      <c r="R13" s="190" t="s">
        <v>279</v>
      </c>
      <c r="S13" s="191">
        <v>577.49</v>
      </c>
    </row>
    <row r="14" spans="1:19" x14ac:dyDescent="0.25">
      <c r="A14" s="190" t="s">
        <v>3184</v>
      </c>
      <c r="B14" s="190" t="s">
        <v>3185</v>
      </c>
      <c r="C14" s="191">
        <v>1323</v>
      </c>
      <c r="D14" s="190" t="s">
        <v>270</v>
      </c>
      <c r="E14" s="190" t="s">
        <v>271</v>
      </c>
      <c r="F14" s="190" t="s">
        <v>272</v>
      </c>
      <c r="G14" s="190" t="s">
        <v>3179</v>
      </c>
      <c r="H14" s="190" t="s">
        <v>274</v>
      </c>
      <c r="I14" s="190" t="s">
        <v>271</v>
      </c>
      <c r="J14" s="190" t="s">
        <v>271</v>
      </c>
      <c r="K14" s="190" t="s">
        <v>275</v>
      </c>
      <c r="L14" s="190" t="s">
        <v>276</v>
      </c>
      <c r="M14" s="190" t="s">
        <v>277</v>
      </c>
      <c r="N14" s="190" t="s">
        <v>278</v>
      </c>
      <c r="O14" s="190" t="s">
        <v>59</v>
      </c>
      <c r="P14" s="190" t="s">
        <v>271</v>
      </c>
      <c r="Q14" s="190" t="s">
        <v>271</v>
      </c>
      <c r="R14" s="190" t="s">
        <v>279</v>
      </c>
      <c r="S14" s="191">
        <v>1260</v>
      </c>
    </row>
    <row r="15" spans="1:19" x14ac:dyDescent="0.25">
      <c r="A15" s="190" t="s">
        <v>3186</v>
      </c>
      <c r="B15" s="190" t="s">
        <v>3187</v>
      </c>
      <c r="C15" s="191">
        <v>886.61</v>
      </c>
      <c r="D15" s="190" t="s">
        <v>270</v>
      </c>
      <c r="E15" s="190" t="s">
        <v>271</v>
      </c>
      <c r="F15" s="190" t="s">
        <v>272</v>
      </c>
      <c r="G15" s="190" t="s">
        <v>3179</v>
      </c>
      <c r="H15" s="190" t="s">
        <v>274</v>
      </c>
      <c r="I15" s="190" t="s">
        <v>271</v>
      </c>
      <c r="J15" s="190" t="s">
        <v>271</v>
      </c>
      <c r="K15" s="190" t="s">
        <v>275</v>
      </c>
      <c r="L15" s="190" t="s">
        <v>276</v>
      </c>
      <c r="M15" s="190" t="s">
        <v>277</v>
      </c>
      <c r="N15" s="190" t="s">
        <v>278</v>
      </c>
      <c r="O15" s="190" t="s">
        <v>59</v>
      </c>
      <c r="P15" s="190" t="s">
        <v>271</v>
      </c>
      <c r="Q15" s="190" t="s">
        <v>271</v>
      </c>
      <c r="R15" s="190" t="s">
        <v>279</v>
      </c>
      <c r="S15" s="191">
        <v>844.39</v>
      </c>
    </row>
    <row r="16" spans="1:19" x14ac:dyDescent="0.25">
      <c r="A16" s="190" t="s">
        <v>3188</v>
      </c>
      <c r="B16" s="190" t="s">
        <v>3189</v>
      </c>
      <c r="C16" s="191">
        <v>3547.66</v>
      </c>
      <c r="D16" s="190" t="s">
        <v>270</v>
      </c>
      <c r="E16" s="190" t="s">
        <v>271</v>
      </c>
      <c r="F16" s="190" t="s">
        <v>272</v>
      </c>
      <c r="G16" s="190" t="s">
        <v>3179</v>
      </c>
      <c r="H16" s="190" t="s">
        <v>274</v>
      </c>
      <c r="I16" s="190" t="s">
        <v>271</v>
      </c>
      <c r="J16" s="190" t="s">
        <v>271</v>
      </c>
      <c r="K16" s="190" t="s">
        <v>275</v>
      </c>
      <c r="L16" s="190" t="s">
        <v>276</v>
      </c>
      <c r="M16" s="190" t="s">
        <v>277</v>
      </c>
      <c r="N16" s="190" t="s">
        <v>278</v>
      </c>
      <c r="O16" s="190" t="s">
        <v>59</v>
      </c>
      <c r="P16" s="190" t="s">
        <v>271</v>
      </c>
      <c r="Q16" s="190" t="s">
        <v>271</v>
      </c>
      <c r="R16" s="190" t="s">
        <v>279</v>
      </c>
      <c r="S16" s="191">
        <v>3378.72</v>
      </c>
    </row>
    <row r="17" spans="1:19" x14ac:dyDescent="0.25">
      <c r="A17" s="190" t="s">
        <v>3190</v>
      </c>
      <c r="B17" s="190" t="s">
        <v>3189</v>
      </c>
      <c r="C17" s="191">
        <v>3581.3</v>
      </c>
      <c r="D17" s="190" t="s">
        <v>270</v>
      </c>
      <c r="E17" s="190" t="s">
        <v>271</v>
      </c>
      <c r="F17" s="190" t="s">
        <v>272</v>
      </c>
      <c r="G17" s="190" t="s">
        <v>3179</v>
      </c>
      <c r="H17" s="190" t="s">
        <v>274</v>
      </c>
      <c r="I17" s="190" t="s">
        <v>271</v>
      </c>
      <c r="J17" s="190" t="s">
        <v>271</v>
      </c>
      <c r="K17" s="190" t="s">
        <v>275</v>
      </c>
      <c r="L17" s="190" t="s">
        <v>276</v>
      </c>
      <c r="M17" s="190" t="s">
        <v>277</v>
      </c>
      <c r="N17" s="190" t="s">
        <v>278</v>
      </c>
      <c r="O17" s="190" t="s">
        <v>59</v>
      </c>
      <c r="P17" s="190" t="s">
        <v>271</v>
      </c>
      <c r="Q17" s="190" t="s">
        <v>271</v>
      </c>
      <c r="R17" s="190" t="s">
        <v>279</v>
      </c>
      <c r="S17" s="191">
        <v>3410.76</v>
      </c>
    </row>
    <row r="18" spans="1:19" x14ac:dyDescent="0.25">
      <c r="A18" s="190" t="s">
        <v>3191</v>
      </c>
      <c r="B18" s="190" t="s">
        <v>3192</v>
      </c>
      <c r="C18" s="191">
        <v>2484.35</v>
      </c>
      <c r="D18" s="190" t="s">
        <v>270</v>
      </c>
      <c r="E18" s="190" t="s">
        <v>271</v>
      </c>
      <c r="F18" s="190" t="s">
        <v>272</v>
      </c>
      <c r="G18" s="190" t="s">
        <v>3179</v>
      </c>
      <c r="H18" s="190" t="s">
        <v>274</v>
      </c>
      <c r="I18" s="190" t="s">
        <v>271</v>
      </c>
      <c r="J18" s="190" t="s">
        <v>271</v>
      </c>
      <c r="K18" s="190" t="s">
        <v>275</v>
      </c>
      <c r="L18" s="190" t="s">
        <v>276</v>
      </c>
      <c r="M18" s="190" t="s">
        <v>277</v>
      </c>
      <c r="N18" s="190" t="s">
        <v>278</v>
      </c>
      <c r="O18" s="190" t="s">
        <v>59</v>
      </c>
      <c r="P18" s="190" t="s">
        <v>271</v>
      </c>
      <c r="Q18" s="190" t="s">
        <v>271</v>
      </c>
      <c r="R18" s="190" t="s">
        <v>279</v>
      </c>
      <c r="S18" s="191">
        <v>2366.0500000000002</v>
      </c>
    </row>
    <row r="19" spans="1:19" x14ac:dyDescent="0.25">
      <c r="A19" s="190" t="s">
        <v>3193</v>
      </c>
      <c r="B19" s="190" t="s">
        <v>3194</v>
      </c>
      <c r="C19" s="191">
        <v>2159.89</v>
      </c>
      <c r="D19" s="190" t="s">
        <v>270</v>
      </c>
      <c r="E19" s="190" t="s">
        <v>271</v>
      </c>
      <c r="F19" s="190" t="s">
        <v>272</v>
      </c>
      <c r="G19" s="190" t="s">
        <v>3179</v>
      </c>
      <c r="H19" s="190" t="s">
        <v>274</v>
      </c>
      <c r="I19" s="190" t="s">
        <v>271</v>
      </c>
      <c r="J19" s="190" t="s">
        <v>271</v>
      </c>
      <c r="K19" s="190" t="s">
        <v>275</v>
      </c>
      <c r="L19" s="190" t="s">
        <v>276</v>
      </c>
      <c r="M19" s="190" t="s">
        <v>277</v>
      </c>
      <c r="N19" s="190" t="s">
        <v>278</v>
      </c>
      <c r="O19" s="190" t="s">
        <v>59</v>
      </c>
      <c r="P19" s="190" t="s">
        <v>271</v>
      </c>
      <c r="Q19" s="190" t="s">
        <v>271</v>
      </c>
      <c r="R19" s="190" t="s">
        <v>279</v>
      </c>
      <c r="S19" s="191">
        <v>2057.04</v>
      </c>
    </row>
    <row r="20" spans="1:19" x14ac:dyDescent="0.25">
      <c r="A20" s="190" t="s">
        <v>3195</v>
      </c>
      <c r="B20" s="190" t="s">
        <v>3196</v>
      </c>
      <c r="C20" s="191">
        <v>843.05</v>
      </c>
      <c r="D20" s="190" t="s">
        <v>270</v>
      </c>
      <c r="E20" s="190" t="s">
        <v>271</v>
      </c>
      <c r="F20" s="190" t="s">
        <v>272</v>
      </c>
      <c r="G20" s="190" t="s">
        <v>3179</v>
      </c>
      <c r="H20" s="190" t="s">
        <v>274</v>
      </c>
      <c r="I20" s="190" t="s">
        <v>271</v>
      </c>
      <c r="J20" s="190" t="s">
        <v>271</v>
      </c>
      <c r="K20" s="190" t="s">
        <v>275</v>
      </c>
      <c r="L20" s="190" t="s">
        <v>276</v>
      </c>
      <c r="M20" s="190" t="s">
        <v>277</v>
      </c>
      <c r="N20" s="190" t="s">
        <v>278</v>
      </c>
      <c r="O20" s="190" t="s">
        <v>59</v>
      </c>
      <c r="P20" s="190" t="s">
        <v>271</v>
      </c>
      <c r="Q20" s="190" t="s">
        <v>271</v>
      </c>
      <c r="R20" s="190" t="s">
        <v>279</v>
      </c>
      <c r="S20" s="191">
        <v>802.9</v>
      </c>
    </row>
    <row r="21" spans="1:19" x14ac:dyDescent="0.25">
      <c r="A21" s="190" t="s">
        <v>3197</v>
      </c>
      <c r="B21" s="190" t="s">
        <v>3198</v>
      </c>
      <c r="C21" s="191">
        <v>812.7</v>
      </c>
      <c r="D21" s="190" t="s">
        <v>270</v>
      </c>
      <c r="E21" s="190" t="s">
        <v>271</v>
      </c>
      <c r="F21" s="190" t="s">
        <v>272</v>
      </c>
      <c r="G21" s="190" t="s">
        <v>3179</v>
      </c>
      <c r="H21" s="190" t="s">
        <v>274</v>
      </c>
      <c r="I21" s="190" t="s">
        <v>271</v>
      </c>
      <c r="J21" s="190" t="s">
        <v>271</v>
      </c>
      <c r="K21" s="190" t="s">
        <v>275</v>
      </c>
      <c r="L21" s="190" t="s">
        <v>276</v>
      </c>
      <c r="M21" s="190" t="s">
        <v>277</v>
      </c>
      <c r="N21" s="190" t="s">
        <v>278</v>
      </c>
      <c r="O21" s="190" t="s">
        <v>59</v>
      </c>
      <c r="P21" s="190" t="s">
        <v>271</v>
      </c>
      <c r="Q21" s="190" t="s">
        <v>271</v>
      </c>
      <c r="R21" s="190" t="s">
        <v>279</v>
      </c>
      <c r="S21" s="191">
        <v>774</v>
      </c>
    </row>
    <row r="22" spans="1:19" x14ac:dyDescent="0.25">
      <c r="A22" s="190" t="s">
        <v>3199</v>
      </c>
      <c r="B22" s="190" t="s">
        <v>3198</v>
      </c>
      <c r="C22" s="191">
        <v>270.89999999999998</v>
      </c>
      <c r="D22" s="190" t="s">
        <v>270</v>
      </c>
      <c r="E22" s="190" t="s">
        <v>271</v>
      </c>
      <c r="F22" s="190" t="s">
        <v>272</v>
      </c>
      <c r="G22" s="190" t="s">
        <v>3179</v>
      </c>
      <c r="H22" s="190" t="s">
        <v>274</v>
      </c>
      <c r="I22" s="190" t="s">
        <v>271</v>
      </c>
      <c r="J22" s="190" t="s">
        <v>271</v>
      </c>
      <c r="K22" s="190" t="s">
        <v>275</v>
      </c>
      <c r="L22" s="190" t="s">
        <v>276</v>
      </c>
      <c r="M22" s="190" t="s">
        <v>277</v>
      </c>
      <c r="N22" s="190" t="s">
        <v>278</v>
      </c>
      <c r="O22" s="190" t="s">
        <v>59</v>
      </c>
      <c r="P22" s="190" t="s">
        <v>271</v>
      </c>
      <c r="Q22" s="190" t="s">
        <v>271</v>
      </c>
      <c r="R22" s="190" t="s">
        <v>279</v>
      </c>
      <c r="S22" s="191">
        <v>258</v>
      </c>
    </row>
    <row r="23" spans="1:19" x14ac:dyDescent="0.25">
      <c r="A23" s="190" t="s">
        <v>3200</v>
      </c>
      <c r="B23" s="190" t="s">
        <v>3201</v>
      </c>
      <c r="C23" s="191">
        <v>406.35</v>
      </c>
      <c r="D23" s="190" t="s">
        <v>270</v>
      </c>
      <c r="E23" s="190" t="s">
        <v>271</v>
      </c>
      <c r="F23" s="190" t="s">
        <v>272</v>
      </c>
      <c r="G23" s="190" t="s">
        <v>3179</v>
      </c>
      <c r="H23" s="190" t="s">
        <v>274</v>
      </c>
      <c r="I23" s="190" t="s">
        <v>271</v>
      </c>
      <c r="J23" s="190" t="s">
        <v>271</v>
      </c>
      <c r="K23" s="190" t="s">
        <v>275</v>
      </c>
      <c r="L23" s="190" t="s">
        <v>276</v>
      </c>
      <c r="M23" s="190" t="s">
        <v>277</v>
      </c>
      <c r="N23" s="190" t="s">
        <v>278</v>
      </c>
      <c r="O23" s="190" t="s">
        <v>59</v>
      </c>
      <c r="P23" s="190" t="s">
        <v>271</v>
      </c>
      <c r="Q23" s="190" t="s">
        <v>271</v>
      </c>
      <c r="R23" s="190" t="s">
        <v>279</v>
      </c>
      <c r="S23" s="191">
        <v>387</v>
      </c>
    </row>
    <row r="24" spans="1:19" x14ac:dyDescent="0.25">
      <c r="A24" s="190" t="s">
        <v>3202</v>
      </c>
      <c r="B24" s="190" t="s">
        <v>3203</v>
      </c>
      <c r="C24" s="191">
        <v>295.64</v>
      </c>
      <c r="D24" s="190" t="s">
        <v>270</v>
      </c>
      <c r="E24" s="190" t="s">
        <v>271</v>
      </c>
      <c r="F24" s="190" t="s">
        <v>272</v>
      </c>
      <c r="G24" s="190" t="s">
        <v>541</v>
      </c>
      <c r="H24" s="190" t="s">
        <v>274</v>
      </c>
      <c r="I24" s="190" t="s">
        <v>271</v>
      </c>
      <c r="J24" s="190" t="s">
        <v>271</v>
      </c>
      <c r="K24" s="190" t="s">
        <v>275</v>
      </c>
      <c r="L24" s="190" t="s">
        <v>276</v>
      </c>
      <c r="M24" s="190" t="s">
        <v>277</v>
      </c>
      <c r="N24" s="190" t="s">
        <v>278</v>
      </c>
      <c r="O24" s="190" t="s">
        <v>59</v>
      </c>
      <c r="P24" s="190" t="s">
        <v>271</v>
      </c>
      <c r="Q24" s="190" t="s">
        <v>271</v>
      </c>
      <c r="R24" s="190" t="s">
        <v>279</v>
      </c>
      <c r="S24" s="191">
        <v>281.56</v>
      </c>
    </row>
    <row r="25" spans="1:19" x14ac:dyDescent="0.25">
      <c r="A25" s="190" t="s">
        <v>3204</v>
      </c>
      <c r="B25" s="190" t="s">
        <v>3205</v>
      </c>
      <c r="C25" s="191">
        <v>295.64</v>
      </c>
      <c r="D25" s="190" t="s">
        <v>270</v>
      </c>
      <c r="E25" s="190" t="s">
        <v>271</v>
      </c>
      <c r="F25" s="190" t="s">
        <v>272</v>
      </c>
      <c r="G25" s="190" t="s">
        <v>3179</v>
      </c>
      <c r="H25" s="190" t="s">
        <v>274</v>
      </c>
      <c r="I25" s="190" t="s">
        <v>271</v>
      </c>
      <c r="J25" s="190" t="s">
        <v>271</v>
      </c>
      <c r="K25" s="190" t="s">
        <v>275</v>
      </c>
      <c r="L25" s="190" t="s">
        <v>276</v>
      </c>
      <c r="M25" s="190" t="s">
        <v>277</v>
      </c>
      <c r="N25" s="190" t="s">
        <v>278</v>
      </c>
      <c r="O25" s="190" t="s">
        <v>59</v>
      </c>
      <c r="P25" s="190" t="s">
        <v>271</v>
      </c>
      <c r="Q25" s="190" t="s">
        <v>271</v>
      </c>
      <c r="R25" s="190" t="s">
        <v>279</v>
      </c>
      <c r="S25" s="191">
        <v>281.56</v>
      </c>
    </row>
    <row r="26" spans="1:19" x14ac:dyDescent="0.25">
      <c r="A26" s="190" t="s">
        <v>3206</v>
      </c>
      <c r="B26" s="190" t="s">
        <v>3207</v>
      </c>
      <c r="C26" s="191">
        <v>1220</v>
      </c>
      <c r="D26" s="190" t="s">
        <v>270</v>
      </c>
      <c r="E26" s="190" t="s">
        <v>271</v>
      </c>
      <c r="F26" s="190" t="s">
        <v>272</v>
      </c>
      <c r="G26" s="190" t="s">
        <v>3179</v>
      </c>
      <c r="H26" s="190" t="s">
        <v>274</v>
      </c>
      <c r="I26" s="190" t="s">
        <v>271</v>
      </c>
      <c r="J26" s="190" t="s">
        <v>271</v>
      </c>
      <c r="K26" s="190" t="s">
        <v>275</v>
      </c>
      <c r="L26" s="190" t="s">
        <v>276</v>
      </c>
      <c r="M26" s="190" t="s">
        <v>277</v>
      </c>
      <c r="N26" s="190" t="s">
        <v>278</v>
      </c>
      <c r="O26" s="190" t="s">
        <v>59</v>
      </c>
      <c r="P26" s="190" t="s">
        <v>271</v>
      </c>
      <c r="Q26" s="190" t="s">
        <v>271</v>
      </c>
      <c r="R26" s="190" t="s">
        <v>279</v>
      </c>
      <c r="S26" s="191">
        <v>1161.9000000000001</v>
      </c>
    </row>
    <row r="27" spans="1:19" x14ac:dyDescent="0.25">
      <c r="A27" s="190" t="s">
        <v>3208</v>
      </c>
      <c r="B27" s="190" t="s">
        <v>3209</v>
      </c>
      <c r="C27" s="191">
        <v>2660.74</v>
      </c>
      <c r="D27" s="190" t="s">
        <v>270</v>
      </c>
      <c r="E27" s="190" t="s">
        <v>271</v>
      </c>
      <c r="F27" s="190" t="s">
        <v>272</v>
      </c>
      <c r="G27" s="190" t="s">
        <v>3131</v>
      </c>
      <c r="H27" s="190" t="s">
        <v>274</v>
      </c>
      <c r="I27" s="190" t="s">
        <v>271</v>
      </c>
      <c r="J27" s="190" t="s">
        <v>271</v>
      </c>
      <c r="K27" s="190" t="s">
        <v>275</v>
      </c>
      <c r="L27" s="190" t="s">
        <v>276</v>
      </c>
      <c r="M27" s="190" t="s">
        <v>277</v>
      </c>
      <c r="N27" s="190" t="s">
        <v>278</v>
      </c>
      <c r="O27" s="190" t="s">
        <v>59</v>
      </c>
      <c r="P27" s="190" t="s">
        <v>271</v>
      </c>
      <c r="Q27" s="190" t="s">
        <v>271</v>
      </c>
      <c r="R27" s="190" t="s">
        <v>279</v>
      </c>
      <c r="S27" s="191">
        <v>2534.04</v>
      </c>
    </row>
    <row r="28" spans="1:19" x14ac:dyDescent="0.25">
      <c r="A28" s="190" t="s">
        <v>3210</v>
      </c>
      <c r="B28" s="190" t="s">
        <v>3211</v>
      </c>
      <c r="C28" s="191">
        <v>1773.83</v>
      </c>
      <c r="D28" s="190" t="s">
        <v>270</v>
      </c>
      <c r="E28" s="190" t="s">
        <v>271</v>
      </c>
      <c r="F28" s="190" t="s">
        <v>272</v>
      </c>
      <c r="G28" s="190" t="s">
        <v>3179</v>
      </c>
      <c r="H28" s="190" t="s">
        <v>274</v>
      </c>
      <c r="I28" s="190" t="s">
        <v>271</v>
      </c>
      <c r="J28" s="190" t="s">
        <v>271</v>
      </c>
      <c r="K28" s="190" t="s">
        <v>275</v>
      </c>
      <c r="L28" s="190" t="s">
        <v>276</v>
      </c>
      <c r="M28" s="190" t="s">
        <v>277</v>
      </c>
      <c r="N28" s="190" t="s">
        <v>278</v>
      </c>
      <c r="O28" s="190" t="s">
        <v>59</v>
      </c>
      <c r="P28" s="190" t="s">
        <v>271</v>
      </c>
      <c r="Q28" s="190" t="s">
        <v>271</v>
      </c>
      <c r="R28" s="190" t="s">
        <v>279</v>
      </c>
      <c r="S28" s="191">
        <v>1689.36</v>
      </c>
    </row>
    <row r="29" spans="1:19" x14ac:dyDescent="0.25">
      <c r="A29" s="190" t="s">
        <v>3212</v>
      </c>
      <c r="B29" s="190" t="s">
        <v>3213</v>
      </c>
      <c r="C29" s="191">
        <v>2084.17</v>
      </c>
      <c r="D29" s="190" t="s">
        <v>270</v>
      </c>
      <c r="E29" s="190" t="s">
        <v>271</v>
      </c>
      <c r="F29" s="190" t="s">
        <v>272</v>
      </c>
      <c r="G29" s="190" t="s">
        <v>3179</v>
      </c>
      <c r="H29" s="190" t="s">
        <v>274</v>
      </c>
      <c r="I29" s="190" t="s">
        <v>271</v>
      </c>
      <c r="J29" s="190" t="s">
        <v>271</v>
      </c>
      <c r="K29" s="190" t="s">
        <v>275</v>
      </c>
      <c r="L29" s="190" t="s">
        <v>276</v>
      </c>
      <c r="M29" s="190" t="s">
        <v>277</v>
      </c>
      <c r="N29" s="190" t="s">
        <v>278</v>
      </c>
      <c r="O29" s="190" t="s">
        <v>59</v>
      </c>
      <c r="P29" s="190" t="s">
        <v>271</v>
      </c>
      <c r="Q29" s="190" t="s">
        <v>271</v>
      </c>
      <c r="R29" s="190" t="s">
        <v>279</v>
      </c>
      <c r="S29" s="191">
        <v>1984.92</v>
      </c>
    </row>
    <row r="30" spans="1:19" x14ac:dyDescent="0.25">
      <c r="A30" s="190" t="s">
        <v>3214</v>
      </c>
      <c r="B30" s="190" t="s">
        <v>3215</v>
      </c>
      <c r="C30" s="191">
        <v>3765.69</v>
      </c>
      <c r="D30" s="190" t="s">
        <v>270</v>
      </c>
      <c r="E30" s="190" t="s">
        <v>271</v>
      </c>
      <c r="F30" s="190" t="s">
        <v>272</v>
      </c>
      <c r="G30" s="190" t="s">
        <v>3179</v>
      </c>
      <c r="H30" s="190" t="s">
        <v>274</v>
      </c>
      <c r="I30" s="190" t="s">
        <v>271</v>
      </c>
      <c r="J30" s="190" t="s">
        <v>271</v>
      </c>
      <c r="K30" s="190" t="s">
        <v>275</v>
      </c>
      <c r="L30" s="190" t="s">
        <v>276</v>
      </c>
      <c r="M30" s="190" t="s">
        <v>277</v>
      </c>
      <c r="N30" s="190" t="s">
        <v>278</v>
      </c>
      <c r="O30" s="190" t="s">
        <v>59</v>
      </c>
      <c r="P30" s="190" t="s">
        <v>271</v>
      </c>
      <c r="Q30" s="190" t="s">
        <v>271</v>
      </c>
      <c r="R30" s="190" t="s">
        <v>279</v>
      </c>
      <c r="S30" s="191">
        <v>3586.37</v>
      </c>
    </row>
    <row r="31" spans="1:19" x14ac:dyDescent="0.25">
      <c r="A31" s="190" t="s">
        <v>3216</v>
      </c>
      <c r="B31" s="190" t="s">
        <v>3217</v>
      </c>
      <c r="C31" s="191">
        <v>-20341.650000000001</v>
      </c>
      <c r="D31" s="190" t="s">
        <v>270</v>
      </c>
      <c r="E31" s="190" t="s">
        <v>271</v>
      </c>
      <c r="F31" s="190" t="s">
        <v>272</v>
      </c>
      <c r="G31" s="190" t="s">
        <v>3218</v>
      </c>
      <c r="H31" s="190" t="s">
        <v>274</v>
      </c>
      <c r="I31" s="190" t="s">
        <v>271</v>
      </c>
      <c r="J31" s="190" t="s">
        <v>271</v>
      </c>
      <c r="K31" s="190" t="s">
        <v>275</v>
      </c>
      <c r="L31" s="190" t="s">
        <v>276</v>
      </c>
      <c r="M31" s="190" t="s">
        <v>277</v>
      </c>
      <c r="N31" s="190" t="s">
        <v>278</v>
      </c>
      <c r="O31" s="190" t="s">
        <v>59</v>
      </c>
      <c r="P31" s="190" t="s">
        <v>271</v>
      </c>
      <c r="Q31" s="190" t="s">
        <v>271</v>
      </c>
      <c r="R31" s="190" t="s">
        <v>279</v>
      </c>
      <c r="S31" s="191">
        <v>-19373</v>
      </c>
    </row>
    <row r="32" spans="1:19" x14ac:dyDescent="0.25">
      <c r="A32" s="190" t="s">
        <v>3219</v>
      </c>
      <c r="B32" s="190" t="s">
        <v>3220</v>
      </c>
      <c r="C32" s="191">
        <v>1910.59</v>
      </c>
      <c r="D32" s="190" t="s">
        <v>270</v>
      </c>
      <c r="E32" s="190" t="s">
        <v>271</v>
      </c>
      <c r="F32" s="190" t="s">
        <v>272</v>
      </c>
      <c r="G32" s="190" t="s">
        <v>3179</v>
      </c>
      <c r="H32" s="190" t="s">
        <v>274</v>
      </c>
      <c r="I32" s="190" t="s">
        <v>271</v>
      </c>
      <c r="J32" s="190" t="s">
        <v>271</v>
      </c>
      <c r="K32" s="190" t="s">
        <v>275</v>
      </c>
      <c r="L32" s="190" t="s">
        <v>276</v>
      </c>
      <c r="M32" s="190" t="s">
        <v>277</v>
      </c>
      <c r="N32" s="190" t="s">
        <v>278</v>
      </c>
      <c r="O32" s="190" t="s">
        <v>59</v>
      </c>
      <c r="P32" s="190" t="s">
        <v>271</v>
      </c>
      <c r="Q32" s="190" t="s">
        <v>271</v>
      </c>
      <c r="R32" s="190" t="s">
        <v>279</v>
      </c>
      <c r="S32" s="191">
        <v>1819.61</v>
      </c>
    </row>
    <row r="33" spans="1:19" x14ac:dyDescent="0.25">
      <c r="A33" s="190" t="s">
        <v>3221</v>
      </c>
      <c r="B33" s="190" t="s">
        <v>3222</v>
      </c>
      <c r="C33" s="191">
        <v>2630.88</v>
      </c>
      <c r="D33" s="190" t="s">
        <v>270</v>
      </c>
      <c r="E33" s="190" t="s">
        <v>271</v>
      </c>
      <c r="F33" s="190" t="s">
        <v>272</v>
      </c>
      <c r="G33" s="190" t="s">
        <v>3179</v>
      </c>
      <c r="H33" s="190" t="s">
        <v>274</v>
      </c>
      <c r="I33" s="190" t="s">
        <v>271</v>
      </c>
      <c r="J33" s="190" t="s">
        <v>271</v>
      </c>
      <c r="K33" s="190" t="s">
        <v>275</v>
      </c>
      <c r="L33" s="190" t="s">
        <v>276</v>
      </c>
      <c r="M33" s="190" t="s">
        <v>277</v>
      </c>
      <c r="N33" s="190" t="s">
        <v>278</v>
      </c>
      <c r="O33" s="190" t="s">
        <v>59</v>
      </c>
      <c r="P33" s="190" t="s">
        <v>271</v>
      </c>
      <c r="Q33" s="190" t="s">
        <v>271</v>
      </c>
      <c r="R33" s="190" t="s">
        <v>279</v>
      </c>
      <c r="S33" s="191">
        <v>2505.6</v>
      </c>
    </row>
    <row r="34" spans="1:19" x14ac:dyDescent="0.25">
      <c r="A34" s="190" t="s">
        <v>3223</v>
      </c>
      <c r="B34" s="190" t="s">
        <v>3224</v>
      </c>
      <c r="C34" s="191">
        <v>35789.879999999997</v>
      </c>
      <c r="D34" s="190" t="s">
        <v>270</v>
      </c>
      <c r="E34" s="190" t="s">
        <v>271</v>
      </c>
      <c r="F34" s="190" t="s">
        <v>272</v>
      </c>
      <c r="G34" s="190" t="s">
        <v>3179</v>
      </c>
      <c r="H34" s="190" t="s">
        <v>274</v>
      </c>
      <c r="I34" s="190" t="s">
        <v>271</v>
      </c>
      <c r="J34" s="190" t="s">
        <v>271</v>
      </c>
      <c r="K34" s="190" t="s">
        <v>275</v>
      </c>
      <c r="L34" s="190" t="s">
        <v>276</v>
      </c>
      <c r="M34" s="190" t="s">
        <v>277</v>
      </c>
      <c r="N34" s="190" t="s">
        <v>278</v>
      </c>
      <c r="O34" s="190" t="s">
        <v>59</v>
      </c>
      <c r="P34" s="190" t="s">
        <v>271</v>
      </c>
      <c r="Q34" s="190" t="s">
        <v>271</v>
      </c>
      <c r="R34" s="190" t="s">
        <v>279</v>
      </c>
      <c r="S34" s="191">
        <v>7700.8</v>
      </c>
    </row>
    <row r="35" spans="1:19" x14ac:dyDescent="0.25">
      <c r="A35" s="190" t="s">
        <v>3223</v>
      </c>
      <c r="B35" s="190" t="s">
        <v>3224</v>
      </c>
      <c r="C35" s="191">
        <v>35789.879999999997</v>
      </c>
      <c r="D35" s="190" t="s">
        <v>270</v>
      </c>
      <c r="E35" s="190" t="s">
        <v>271</v>
      </c>
      <c r="F35" s="190" t="s">
        <v>272</v>
      </c>
      <c r="G35" s="190" t="s">
        <v>3179</v>
      </c>
      <c r="H35" s="190" t="s">
        <v>274</v>
      </c>
      <c r="I35" s="190" t="s">
        <v>271</v>
      </c>
      <c r="J35" s="190" t="s">
        <v>271</v>
      </c>
      <c r="K35" s="190" t="s">
        <v>275</v>
      </c>
      <c r="L35" s="190" t="s">
        <v>276</v>
      </c>
      <c r="M35" s="190" t="s">
        <v>277</v>
      </c>
      <c r="N35" s="190" t="s">
        <v>278</v>
      </c>
      <c r="O35" s="190" t="s">
        <v>59</v>
      </c>
      <c r="P35" s="190" t="s">
        <v>271</v>
      </c>
      <c r="Q35" s="190" t="s">
        <v>271</v>
      </c>
      <c r="R35" s="190" t="s">
        <v>279</v>
      </c>
      <c r="S35" s="191">
        <v>5624.4</v>
      </c>
    </row>
    <row r="36" spans="1:19" x14ac:dyDescent="0.25">
      <c r="A36" s="190" t="s">
        <v>3223</v>
      </c>
      <c r="B36" s="190" t="s">
        <v>3224</v>
      </c>
      <c r="C36" s="191">
        <v>35789.879999999997</v>
      </c>
      <c r="D36" s="190" t="s">
        <v>270</v>
      </c>
      <c r="E36" s="190" t="s">
        <v>271</v>
      </c>
      <c r="F36" s="190" t="s">
        <v>272</v>
      </c>
      <c r="G36" s="190" t="s">
        <v>3179</v>
      </c>
      <c r="H36" s="190" t="s">
        <v>274</v>
      </c>
      <c r="I36" s="190" t="s">
        <v>271</v>
      </c>
      <c r="J36" s="190" t="s">
        <v>271</v>
      </c>
      <c r="K36" s="190" t="s">
        <v>275</v>
      </c>
      <c r="L36" s="190" t="s">
        <v>276</v>
      </c>
      <c r="M36" s="190" t="s">
        <v>277</v>
      </c>
      <c r="N36" s="190" t="s">
        <v>278</v>
      </c>
      <c r="O36" s="190" t="s">
        <v>59</v>
      </c>
      <c r="P36" s="190" t="s">
        <v>271</v>
      </c>
      <c r="Q36" s="190" t="s">
        <v>271</v>
      </c>
      <c r="R36" s="190" t="s">
        <v>279</v>
      </c>
      <c r="S36" s="191">
        <v>4411.2</v>
      </c>
    </row>
    <row r="37" spans="1:19" x14ac:dyDescent="0.25">
      <c r="A37" s="190" t="s">
        <v>3223</v>
      </c>
      <c r="B37" s="190" t="s">
        <v>3224</v>
      </c>
      <c r="C37" s="191">
        <v>35789.879999999997</v>
      </c>
      <c r="D37" s="190" t="s">
        <v>270</v>
      </c>
      <c r="E37" s="190" t="s">
        <v>271</v>
      </c>
      <c r="F37" s="190" t="s">
        <v>272</v>
      </c>
      <c r="G37" s="190" t="s">
        <v>3179</v>
      </c>
      <c r="H37" s="190" t="s">
        <v>274</v>
      </c>
      <c r="I37" s="190" t="s">
        <v>271</v>
      </c>
      <c r="J37" s="190" t="s">
        <v>271</v>
      </c>
      <c r="K37" s="190" t="s">
        <v>275</v>
      </c>
      <c r="L37" s="190" t="s">
        <v>276</v>
      </c>
      <c r="M37" s="190" t="s">
        <v>277</v>
      </c>
      <c r="N37" s="190" t="s">
        <v>278</v>
      </c>
      <c r="O37" s="190" t="s">
        <v>59</v>
      </c>
      <c r="P37" s="190" t="s">
        <v>271</v>
      </c>
      <c r="Q37" s="190" t="s">
        <v>271</v>
      </c>
      <c r="R37" s="190" t="s">
        <v>279</v>
      </c>
      <c r="S37" s="191">
        <v>3337.6</v>
      </c>
    </row>
    <row r="38" spans="1:19" x14ac:dyDescent="0.25">
      <c r="A38" s="190" t="s">
        <v>3223</v>
      </c>
      <c r="B38" s="190" t="s">
        <v>3224</v>
      </c>
      <c r="C38" s="191">
        <v>35789.879999999997</v>
      </c>
      <c r="D38" s="190" t="s">
        <v>270</v>
      </c>
      <c r="E38" s="190" t="s">
        <v>271</v>
      </c>
      <c r="F38" s="190" t="s">
        <v>272</v>
      </c>
      <c r="G38" s="190" t="s">
        <v>3179</v>
      </c>
      <c r="H38" s="190" t="s">
        <v>274</v>
      </c>
      <c r="I38" s="190" t="s">
        <v>271</v>
      </c>
      <c r="J38" s="190" t="s">
        <v>271</v>
      </c>
      <c r="K38" s="190" t="s">
        <v>275</v>
      </c>
      <c r="L38" s="190" t="s">
        <v>276</v>
      </c>
      <c r="M38" s="190" t="s">
        <v>277</v>
      </c>
      <c r="N38" s="190" t="s">
        <v>278</v>
      </c>
      <c r="O38" s="190" t="s">
        <v>59</v>
      </c>
      <c r="P38" s="190" t="s">
        <v>271</v>
      </c>
      <c r="Q38" s="190" t="s">
        <v>271</v>
      </c>
      <c r="R38" s="190" t="s">
        <v>279</v>
      </c>
      <c r="S38" s="191">
        <v>8618</v>
      </c>
    </row>
    <row r="39" spans="1:19" x14ac:dyDescent="0.25">
      <c r="A39" s="190" t="s">
        <v>3223</v>
      </c>
      <c r="B39" s="190" t="s">
        <v>3224</v>
      </c>
      <c r="C39" s="191">
        <v>35789.879999999997</v>
      </c>
      <c r="D39" s="190" t="s">
        <v>270</v>
      </c>
      <c r="E39" s="190" t="s">
        <v>271</v>
      </c>
      <c r="F39" s="190" t="s">
        <v>272</v>
      </c>
      <c r="G39" s="190" t="s">
        <v>3179</v>
      </c>
      <c r="H39" s="190" t="s">
        <v>274</v>
      </c>
      <c r="I39" s="190" t="s">
        <v>271</v>
      </c>
      <c r="J39" s="190" t="s">
        <v>271</v>
      </c>
      <c r="K39" s="190" t="s">
        <v>275</v>
      </c>
      <c r="L39" s="190" t="s">
        <v>276</v>
      </c>
      <c r="M39" s="190" t="s">
        <v>277</v>
      </c>
      <c r="N39" s="190" t="s">
        <v>278</v>
      </c>
      <c r="O39" s="190" t="s">
        <v>59</v>
      </c>
      <c r="P39" s="190" t="s">
        <v>271</v>
      </c>
      <c r="Q39" s="190" t="s">
        <v>271</v>
      </c>
      <c r="R39" s="190" t="s">
        <v>279</v>
      </c>
      <c r="S39" s="191">
        <v>4393.6000000000004</v>
      </c>
    </row>
    <row r="40" spans="1:19" x14ac:dyDescent="0.25">
      <c r="A40" s="190" t="s">
        <v>3225</v>
      </c>
      <c r="B40" s="190" t="s">
        <v>3224</v>
      </c>
      <c r="C40" s="191">
        <v>11070.36</v>
      </c>
      <c r="D40" s="190" t="s">
        <v>270</v>
      </c>
      <c r="E40" s="190" t="s">
        <v>271</v>
      </c>
      <c r="F40" s="190" t="s">
        <v>272</v>
      </c>
      <c r="G40" s="190" t="s">
        <v>3179</v>
      </c>
      <c r="H40" s="190" t="s">
        <v>274</v>
      </c>
      <c r="I40" s="190" t="s">
        <v>271</v>
      </c>
      <c r="J40" s="190" t="s">
        <v>271</v>
      </c>
      <c r="K40" s="190" t="s">
        <v>275</v>
      </c>
      <c r="L40" s="190" t="s">
        <v>276</v>
      </c>
      <c r="M40" s="190" t="s">
        <v>277</v>
      </c>
      <c r="N40" s="190" t="s">
        <v>278</v>
      </c>
      <c r="O40" s="190" t="s">
        <v>59</v>
      </c>
      <c r="P40" s="190" t="s">
        <v>271</v>
      </c>
      <c r="Q40" s="190" t="s">
        <v>271</v>
      </c>
      <c r="R40" s="190" t="s">
        <v>279</v>
      </c>
      <c r="S40" s="191">
        <v>9135.6</v>
      </c>
    </row>
    <row r="41" spans="1:19" x14ac:dyDescent="0.25">
      <c r="A41" s="190" t="s">
        <v>3225</v>
      </c>
      <c r="B41" s="190" t="s">
        <v>3224</v>
      </c>
      <c r="C41" s="191">
        <v>11070.36</v>
      </c>
      <c r="D41" s="190" t="s">
        <v>270</v>
      </c>
      <c r="E41" s="190" t="s">
        <v>271</v>
      </c>
      <c r="F41" s="190" t="s">
        <v>272</v>
      </c>
      <c r="G41" s="190" t="s">
        <v>3179</v>
      </c>
      <c r="H41" s="190" t="s">
        <v>274</v>
      </c>
      <c r="I41" s="190" t="s">
        <v>271</v>
      </c>
      <c r="J41" s="190" t="s">
        <v>271</v>
      </c>
      <c r="K41" s="190" t="s">
        <v>275</v>
      </c>
      <c r="L41" s="190" t="s">
        <v>276</v>
      </c>
      <c r="M41" s="190" t="s">
        <v>277</v>
      </c>
      <c r="N41" s="190" t="s">
        <v>278</v>
      </c>
      <c r="O41" s="190" t="s">
        <v>59</v>
      </c>
      <c r="P41" s="190" t="s">
        <v>271</v>
      </c>
      <c r="Q41" s="190" t="s">
        <v>271</v>
      </c>
      <c r="R41" s="190" t="s">
        <v>279</v>
      </c>
      <c r="S41" s="191">
        <v>1407.6</v>
      </c>
    </row>
    <row r="42" spans="1:19" x14ac:dyDescent="0.25">
      <c r="A42" s="190" t="s">
        <v>3226</v>
      </c>
      <c r="B42" s="190" t="s">
        <v>3224</v>
      </c>
      <c r="C42" s="191">
        <v>8683.08</v>
      </c>
      <c r="D42" s="190" t="s">
        <v>270</v>
      </c>
      <c r="E42" s="190" t="s">
        <v>271</v>
      </c>
      <c r="F42" s="190" t="s">
        <v>272</v>
      </c>
      <c r="G42" s="190" t="s">
        <v>3179</v>
      </c>
      <c r="H42" s="190" t="s">
        <v>274</v>
      </c>
      <c r="I42" s="190" t="s">
        <v>271</v>
      </c>
      <c r="J42" s="190" t="s">
        <v>271</v>
      </c>
      <c r="K42" s="190" t="s">
        <v>275</v>
      </c>
      <c r="L42" s="190" t="s">
        <v>276</v>
      </c>
      <c r="M42" s="190" t="s">
        <v>277</v>
      </c>
      <c r="N42" s="190" t="s">
        <v>278</v>
      </c>
      <c r="O42" s="190" t="s">
        <v>59</v>
      </c>
      <c r="P42" s="190" t="s">
        <v>271</v>
      </c>
      <c r="Q42" s="190" t="s">
        <v>271</v>
      </c>
      <c r="R42" s="190" t="s">
        <v>279</v>
      </c>
      <c r="S42" s="191">
        <v>8269.6</v>
      </c>
    </row>
    <row r="43" spans="1:19" x14ac:dyDescent="0.25">
      <c r="A43" s="190" t="s">
        <v>3227</v>
      </c>
      <c r="B43" s="190" t="s">
        <v>3224</v>
      </c>
      <c r="C43" s="191">
        <v>7014</v>
      </c>
      <c r="D43" s="190" t="s">
        <v>270</v>
      </c>
      <c r="E43" s="190" t="s">
        <v>271</v>
      </c>
      <c r="F43" s="190" t="s">
        <v>272</v>
      </c>
      <c r="G43" s="190" t="s">
        <v>3179</v>
      </c>
      <c r="H43" s="190" t="s">
        <v>274</v>
      </c>
      <c r="I43" s="190" t="s">
        <v>271</v>
      </c>
      <c r="J43" s="190" t="s">
        <v>271</v>
      </c>
      <c r="K43" s="190" t="s">
        <v>275</v>
      </c>
      <c r="L43" s="190" t="s">
        <v>276</v>
      </c>
      <c r="M43" s="190" t="s">
        <v>277</v>
      </c>
      <c r="N43" s="190" t="s">
        <v>278</v>
      </c>
      <c r="O43" s="190" t="s">
        <v>59</v>
      </c>
      <c r="P43" s="190" t="s">
        <v>271</v>
      </c>
      <c r="Q43" s="190" t="s">
        <v>271</v>
      </c>
      <c r="R43" s="190" t="s">
        <v>279</v>
      </c>
      <c r="S43" s="191">
        <v>2551.4</v>
      </c>
    </row>
    <row r="44" spans="1:19" x14ac:dyDescent="0.25">
      <c r="A44" s="190" t="s">
        <v>3227</v>
      </c>
      <c r="B44" s="190" t="s">
        <v>3224</v>
      </c>
      <c r="C44" s="191">
        <v>7014</v>
      </c>
      <c r="D44" s="190" t="s">
        <v>270</v>
      </c>
      <c r="E44" s="190" t="s">
        <v>271</v>
      </c>
      <c r="F44" s="190" t="s">
        <v>272</v>
      </c>
      <c r="G44" s="190" t="s">
        <v>3179</v>
      </c>
      <c r="H44" s="190" t="s">
        <v>274</v>
      </c>
      <c r="I44" s="190" t="s">
        <v>271</v>
      </c>
      <c r="J44" s="190" t="s">
        <v>271</v>
      </c>
      <c r="K44" s="190" t="s">
        <v>275</v>
      </c>
      <c r="L44" s="190" t="s">
        <v>276</v>
      </c>
      <c r="M44" s="190" t="s">
        <v>277</v>
      </c>
      <c r="N44" s="190" t="s">
        <v>278</v>
      </c>
      <c r="O44" s="190" t="s">
        <v>59</v>
      </c>
      <c r="P44" s="190" t="s">
        <v>271</v>
      </c>
      <c r="Q44" s="190" t="s">
        <v>271</v>
      </c>
      <c r="R44" s="190" t="s">
        <v>279</v>
      </c>
      <c r="S44" s="191">
        <v>1215.4000000000001</v>
      </c>
    </row>
    <row r="45" spans="1:19" x14ac:dyDescent="0.25">
      <c r="A45" s="190" t="s">
        <v>3227</v>
      </c>
      <c r="B45" s="190" t="s">
        <v>3224</v>
      </c>
      <c r="C45" s="191">
        <v>7014</v>
      </c>
      <c r="D45" s="190" t="s">
        <v>270</v>
      </c>
      <c r="E45" s="190" t="s">
        <v>271</v>
      </c>
      <c r="F45" s="190" t="s">
        <v>272</v>
      </c>
      <c r="G45" s="190" t="s">
        <v>3179</v>
      </c>
      <c r="H45" s="190" t="s">
        <v>274</v>
      </c>
      <c r="I45" s="190" t="s">
        <v>271</v>
      </c>
      <c r="J45" s="190" t="s">
        <v>271</v>
      </c>
      <c r="K45" s="190" t="s">
        <v>275</v>
      </c>
      <c r="L45" s="190" t="s">
        <v>276</v>
      </c>
      <c r="M45" s="190" t="s">
        <v>277</v>
      </c>
      <c r="N45" s="190" t="s">
        <v>278</v>
      </c>
      <c r="O45" s="190" t="s">
        <v>59</v>
      </c>
      <c r="P45" s="190" t="s">
        <v>271</v>
      </c>
      <c r="Q45" s="190" t="s">
        <v>271</v>
      </c>
      <c r="R45" s="190" t="s">
        <v>279</v>
      </c>
      <c r="S45" s="191">
        <v>2913.2</v>
      </c>
    </row>
    <row r="46" spans="1:19" x14ac:dyDescent="0.25">
      <c r="A46" s="190" t="s">
        <v>3228</v>
      </c>
      <c r="B46" s="190" t="s">
        <v>3229</v>
      </c>
      <c r="C46" s="191">
        <v>9238.5300000000007</v>
      </c>
      <c r="D46" s="190" t="s">
        <v>270</v>
      </c>
      <c r="E46" s="190" t="s">
        <v>271</v>
      </c>
      <c r="F46" s="190" t="s">
        <v>272</v>
      </c>
      <c r="G46" s="190" t="s">
        <v>3179</v>
      </c>
      <c r="H46" s="190" t="s">
        <v>274</v>
      </c>
      <c r="I46" s="190" t="s">
        <v>271</v>
      </c>
      <c r="J46" s="190" t="s">
        <v>271</v>
      </c>
      <c r="K46" s="190" t="s">
        <v>275</v>
      </c>
      <c r="L46" s="190" t="s">
        <v>3230</v>
      </c>
      <c r="M46" s="190" t="s">
        <v>277</v>
      </c>
      <c r="N46" s="190" t="s">
        <v>296</v>
      </c>
      <c r="O46" s="190" t="s">
        <v>179</v>
      </c>
      <c r="P46" s="190" t="s">
        <v>271</v>
      </c>
      <c r="Q46" s="190" t="s">
        <v>271</v>
      </c>
      <c r="R46" s="190" t="s">
        <v>279</v>
      </c>
      <c r="S46" s="191">
        <v>5477.6</v>
      </c>
    </row>
    <row r="47" spans="1:19" x14ac:dyDescent="0.25">
      <c r="A47" s="190" t="s">
        <v>3228</v>
      </c>
      <c r="B47" s="190" t="s">
        <v>3229</v>
      </c>
      <c r="C47" s="191">
        <v>9238.5300000000007</v>
      </c>
      <c r="D47" s="190" t="s">
        <v>270</v>
      </c>
      <c r="E47" s="190" t="s">
        <v>271</v>
      </c>
      <c r="F47" s="190" t="s">
        <v>272</v>
      </c>
      <c r="G47" s="190" t="s">
        <v>3179</v>
      </c>
      <c r="H47" s="190" t="s">
        <v>274</v>
      </c>
      <c r="I47" s="190" t="s">
        <v>271</v>
      </c>
      <c r="J47" s="190" t="s">
        <v>271</v>
      </c>
      <c r="K47" s="190" t="s">
        <v>275</v>
      </c>
      <c r="L47" s="190" t="s">
        <v>3230</v>
      </c>
      <c r="M47" s="190" t="s">
        <v>277</v>
      </c>
      <c r="N47" s="190" t="s">
        <v>296</v>
      </c>
      <c r="O47" s="190" t="s">
        <v>179</v>
      </c>
      <c r="P47" s="190" t="s">
        <v>271</v>
      </c>
      <c r="Q47" s="190" t="s">
        <v>271</v>
      </c>
      <c r="R47" s="190" t="s">
        <v>279</v>
      </c>
      <c r="S47" s="191">
        <v>3321</v>
      </c>
    </row>
    <row r="48" spans="1:19" x14ac:dyDescent="0.25">
      <c r="A48" s="190" t="s">
        <v>3231</v>
      </c>
      <c r="B48" s="190" t="s">
        <v>3229</v>
      </c>
      <c r="C48" s="191">
        <v>1555.47</v>
      </c>
      <c r="D48" s="190" t="s">
        <v>270</v>
      </c>
      <c r="E48" s="190" t="s">
        <v>271</v>
      </c>
      <c r="F48" s="190" t="s">
        <v>272</v>
      </c>
      <c r="G48" s="190" t="s">
        <v>3179</v>
      </c>
      <c r="H48" s="190" t="s">
        <v>274</v>
      </c>
      <c r="I48" s="190" t="s">
        <v>271</v>
      </c>
      <c r="J48" s="190" t="s">
        <v>271</v>
      </c>
      <c r="K48" s="190" t="s">
        <v>275</v>
      </c>
      <c r="L48" s="190" t="s">
        <v>276</v>
      </c>
      <c r="M48" s="190" t="s">
        <v>277</v>
      </c>
      <c r="N48" s="190" t="s">
        <v>278</v>
      </c>
      <c r="O48" s="190" t="s">
        <v>59</v>
      </c>
      <c r="P48" s="190" t="s">
        <v>271</v>
      </c>
      <c r="Q48" s="190" t="s">
        <v>271</v>
      </c>
      <c r="R48" s="190" t="s">
        <v>279</v>
      </c>
      <c r="S48" s="191">
        <v>1481.4</v>
      </c>
    </row>
    <row r="49" spans="1:19" x14ac:dyDescent="0.25">
      <c r="A49" s="190" t="s">
        <v>3232</v>
      </c>
      <c r="B49" s="190" t="s">
        <v>3233</v>
      </c>
      <c r="C49" s="191">
        <v>12851.58</v>
      </c>
      <c r="D49" s="190" t="s">
        <v>270</v>
      </c>
      <c r="E49" s="190" t="s">
        <v>271</v>
      </c>
      <c r="F49" s="190" t="s">
        <v>272</v>
      </c>
      <c r="G49" s="190" t="s">
        <v>3234</v>
      </c>
      <c r="H49" s="190" t="s">
        <v>274</v>
      </c>
      <c r="I49" s="190" t="s">
        <v>271</v>
      </c>
      <c r="J49" s="190" t="s">
        <v>271</v>
      </c>
      <c r="K49" s="190" t="s">
        <v>275</v>
      </c>
      <c r="L49" s="190" t="s">
        <v>3235</v>
      </c>
      <c r="M49" s="190" t="s">
        <v>277</v>
      </c>
      <c r="N49" s="190" t="s">
        <v>317</v>
      </c>
      <c r="O49" s="190" t="s">
        <v>182</v>
      </c>
      <c r="P49" s="190" t="s">
        <v>271</v>
      </c>
      <c r="Q49" s="190" t="s">
        <v>271</v>
      </c>
      <c r="R49" s="190" t="s">
        <v>279</v>
      </c>
      <c r="S49" s="191">
        <v>5653.4</v>
      </c>
    </row>
    <row r="50" spans="1:19" x14ac:dyDescent="0.25">
      <c r="A50" s="190" t="s">
        <v>3232</v>
      </c>
      <c r="B50" s="190" t="s">
        <v>3233</v>
      </c>
      <c r="C50" s="191">
        <v>12851.58</v>
      </c>
      <c r="D50" s="190" t="s">
        <v>270</v>
      </c>
      <c r="E50" s="190" t="s">
        <v>271</v>
      </c>
      <c r="F50" s="190" t="s">
        <v>272</v>
      </c>
      <c r="G50" s="190" t="s">
        <v>3234</v>
      </c>
      <c r="H50" s="190" t="s">
        <v>274</v>
      </c>
      <c r="I50" s="190" t="s">
        <v>271</v>
      </c>
      <c r="J50" s="190" t="s">
        <v>271</v>
      </c>
      <c r="K50" s="190" t="s">
        <v>275</v>
      </c>
      <c r="L50" s="190" t="s">
        <v>3235</v>
      </c>
      <c r="M50" s="190" t="s">
        <v>277</v>
      </c>
      <c r="N50" s="190" t="s">
        <v>317</v>
      </c>
      <c r="O50" s="190" t="s">
        <v>182</v>
      </c>
      <c r="P50" s="190" t="s">
        <v>271</v>
      </c>
      <c r="Q50" s="190" t="s">
        <v>271</v>
      </c>
      <c r="R50" s="190" t="s">
        <v>279</v>
      </c>
      <c r="S50" s="191">
        <v>3445.2</v>
      </c>
    </row>
    <row r="51" spans="1:19" x14ac:dyDescent="0.25">
      <c r="A51" s="190" t="s">
        <v>3232</v>
      </c>
      <c r="B51" s="190" t="s">
        <v>3233</v>
      </c>
      <c r="C51" s="191">
        <v>12851.58</v>
      </c>
      <c r="D51" s="190" t="s">
        <v>270</v>
      </c>
      <c r="E51" s="190" t="s">
        <v>271</v>
      </c>
      <c r="F51" s="190" t="s">
        <v>272</v>
      </c>
      <c r="G51" s="190" t="s">
        <v>3179</v>
      </c>
      <c r="H51" s="190" t="s">
        <v>274</v>
      </c>
      <c r="I51" s="190" t="s">
        <v>271</v>
      </c>
      <c r="J51" s="190" t="s">
        <v>271</v>
      </c>
      <c r="K51" s="190" t="s">
        <v>275</v>
      </c>
      <c r="L51" s="190" t="s">
        <v>3235</v>
      </c>
      <c r="M51" s="190" t="s">
        <v>277</v>
      </c>
      <c r="N51" s="190" t="s">
        <v>317</v>
      </c>
      <c r="O51" s="190" t="s">
        <v>182</v>
      </c>
      <c r="P51" s="190" t="s">
        <v>271</v>
      </c>
      <c r="Q51" s="190" t="s">
        <v>271</v>
      </c>
      <c r="R51" s="190" t="s">
        <v>279</v>
      </c>
      <c r="S51" s="191">
        <v>3141</v>
      </c>
    </row>
    <row r="52" spans="1:19" x14ac:dyDescent="0.25">
      <c r="A52" s="190" t="s">
        <v>3236</v>
      </c>
      <c r="B52" s="190" t="s">
        <v>3237</v>
      </c>
      <c r="C52" s="191">
        <v>7260.58</v>
      </c>
      <c r="D52" s="190" t="s">
        <v>270</v>
      </c>
      <c r="E52" s="190" t="s">
        <v>271</v>
      </c>
      <c r="F52" s="190" t="s">
        <v>272</v>
      </c>
      <c r="G52" s="190" t="s">
        <v>3179</v>
      </c>
      <c r="H52" s="190" t="s">
        <v>274</v>
      </c>
      <c r="I52" s="190" t="s">
        <v>271</v>
      </c>
      <c r="J52" s="190" t="s">
        <v>271</v>
      </c>
      <c r="K52" s="190" t="s">
        <v>275</v>
      </c>
      <c r="L52" s="190" t="s">
        <v>276</v>
      </c>
      <c r="M52" s="190" t="s">
        <v>277</v>
      </c>
      <c r="N52" s="190" t="s">
        <v>278</v>
      </c>
      <c r="O52" s="190" t="s">
        <v>59</v>
      </c>
      <c r="P52" s="190" t="s">
        <v>271</v>
      </c>
      <c r="Q52" s="190" t="s">
        <v>271</v>
      </c>
      <c r="R52" s="190" t="s">
        <v>279</v>
      </c>
      <c r="S52" s="191">
        <v>6914.84</v>
      </c>
    </row>
    <row r="53" spans="1:19" x14ac:dyDescent="0.25">
      <c r="A53" s="190" t="s">
        <v>3238</v>
      </c>
      <c r="B53" s="190" t="s">
        <v>3239</v>
      </c>
      <c r="C53" s="191">
        <v>9816.0300000000007</v>
      </c>
      <c r="D53" s="190" t="s">
        <v>270</v>
      </c>
      <c r="E53" s="190" t="s">
        <v>271</v>
      </c>
      <c r="F53" s="190" t="s">
        <v>272</v>
      </c>
      <c r="G53" s="190" t="s">
        <v>3179</v>
      </c>
      <c r="H53" s="190" t="s">
        <v>274</v>
      </c>
      <c r="I53" s="190" t="s">
        <v>271</v>
      </c>
      <c r="J53" s="190" t="s">
        <v>271</v>
      </c>
      <c r="K53" s="190" t="s">
        <v>275</v>
      </c>
      <c r="L53" s="190" t="s">
        <v>316</v>
      </c>
      <c r="M53" s="190" t="s">
        <v>277</v>
      </c>
      <c r="N53" s="190" t="s">
        <v>317</v>
      </c>
      <c r="O53" s="190" t="s">
        <v>173</v>
      </c>
      <c r="P53" s="190" t="s">
        <v>271</v>
      </c>
      <c r="Q53" s="190" t="s">
        <v>271</v>
      </c>
      <c r="R53" s="190" t="s">
        <v>279</v>
      </c>
      <c r="S53" s="191">
        <v>1119.5999999999999</v>
      </c>
    </row>
    <row r="54" spans="1:19" x14ac:dyDescent="0.25">
      <c r="A54" s="190" t="s">
        <v>3238</v>
      </c>
      <c r="B54" s="190" t="s">
        <v>3239</v>
      </c>
      <c r="C54" s="191">
        <v>9816.0300000000007</v>
      </c>
      <c r="D54" s="190" t="s">
        <v>270</v>
      </c>
      <c r="E54" s="190" t="s">
        <v>271</v>
      </c>
      <c r="F54" s="190" t="s">
        <v>272</v>
      </c>
      <c r="G54" s="190" t="s">
        <v>3179</v>
      </c>
      <c r="H54" s="190" t="s">
        <v>274</v>
      </c>
      <c r="I54" s="190" t="s">
        <v>271</v>
      </c>
      <c r="J54" s="190" t="s">
        <v>271</v>
      </c>
      <c r="K54" s="190" t="s">
        <v>275</v>
      </c>
      <c r="L54" s="190" t="s">
        <v>316</v>
      </c>
      <c r="M54" s="190" t="s">
        <v>277</v>
      </c>
      <c r="N54" s="190" t="s">
        <v>317</v>
      </c>
      <c r="O54" s="190" t="s">
        <v>173</v>
      </c>
      <c r="P54" s="190" t="s">
        <v>271</v>
      </c>
      <c r="Q54" s="190" t="s">
        <v>271</v>
      </c>
      <c r="R54" s="190" t="s">
        <v>279</v>
      </c>
      <c r="S54" s="191">
        <v>3271</v>
      </c>
    </row>
    <row r="55" spans="1:19" x14ac:dyDescent="0.25">
      <c r="A55" s="190" t="s">
        <v>3238</v>
      </c>
      <c r="B55" s="190" t="s">
        <v>3239</v>
      </c>
      <c r="C55" s="191">
        <v>9816.0300000000007</v>
      </c>
      <c r="D55" s="190" t="s">
        <v>270</v>
      </c>
      <c r="E55" s="190" t="s">
        <v>271</v>
      </c>
      <c r="F55" s="190" t="s">
        <v>272</v>
      </c>
      <c r="G55" s="190" t="s">
        <v>3179</v>
      </c>
      <c r="H55" s="190" t="s">
        <v>274</v>
      </c>
      <c r="I55" s="190" t="s">
        <v>271</v>
      </c>
      <c r="J55" s="190" t="s">
        <v>271</v>
      </c>
      <c r="K55" s="190" t="s">
        <v>275</v>
      </c>
      <c r="L55" s="190" t="s">
        <v>316</v>
      </c>
      <c r="M55" s="190" t="s">
        <v>277</v>
      </c>
      <c r="N55" s="190" t="s">
        <v>317</v>
      </c>
      <c r="O55" s="190" t="s">
        <v>173</v>
      </c>
      <c r="P55" s="190" t="s">
        <v>271</v>
      </c>
      <c r="Q55" s="190" t="s">
        <v>271</v>
      </c>
      <c r="R55" s="190" t="s">
        <v>279</v>
      </c>
      <c r="S55" s="191">
        <v>4461.2</v>
      </c>
    </row>
    <row r="56" spans="1:19" x14ac:dyDescent="0.25">
      <c r="A56" s="190" t="s">
        <v>3238</v>
      </c>
      <c r="B56" s="190" t="s">
        <v>3239</v>
      </c>
      <c r="C56" s="191">
        <v>9816.0300000000007</v>
      </c>
      <c r="D56" s="190" t="s">
        <v>270</v>
      </c>
      <c r="E56" s="190" t="s">
        <v>271</v>
      </c>
      <c r="F56" s="190" t="s">
        <v>272</v>
      </c>
      <c r="G56" s="190" t="s">
        <v>3179</v>
      </c>
      <c r="H56" s="190" t="s">
        <v>274</v>
      </c>
      <c r="I56" s="190" t="s">
        <v>271</v>
      </c>
      <c r="J56" s="190" t="s">
        <v>271</v>
      </c>
      <c r="K56" s="190" t="s">
        <v>275</v>
      </c>
      <c r="L56" s="190" t="s">
        <v>316</v>
      </c>
      <c r="M56" s="190" t="s">
        <v>277</v>
      </c>
      <c r="N56" s="190" t="s">
        <v>317</v>
      </c>
      <c r="O56" s="190" t="s">
        <v>173</v>
      </c>
      <c r="P56" s="190" t="s">
        <v>271</v>
      </c>
      <c r="Q56" s="190" t="s">
        <v>271</v>
      </c>
      <c r="R56" s="190" t="s">
        <v>279</v>
      </c>
      <c r="S56" s="191">
        <v>496.8</v>
      </c>
    </row>
    <row r="57" spans="1:19" x14ac:dyDescent="0.25">
      <c r="A57" s="190" t="s">
        <v>3240</v>
      </c>
      <c r="B57" s="190" t="s">
        <v>3241</v>
      </c>
      <c r="C57" s="191">
        <v>1911</v>
      </c>
      <c r="D57" s="190" t="s">
        <v>270</v>
      </c>
      <c r="E57" s="190" t="s">
        <v>271</v>
      </c>
      <c r="F57" s="190" t="s">
        <v>272</v>
      </c>
      <c r="G57" s="190" t="s">
        <v>3179</v>
      </c>
      <c r="H57" s="190" t="s">
        <v>274</v>
      </c>
      <c r="I57" s="190" t="s">
        <v>271</v>
      </c>
      <c r="J57" s="190" t="s">
        <v>271</v>
      </c>
      <c r="K57" s="190" t="s">
        <v>275</v>
      </c>
      <c r="L57" s="190" t="s">
        <v>316</v>
      </c>
      <c r="M57" s="190" t="s">
        <v>277</v>
      </c>
      <c r="N57" s="190" t="s">
        <v>317</v>
      </c>
      <c r="O57" s="190" t="s">
        <v>173</v>
      </c>
      <c r="P57" s="190" t="s">
        <v>271</v>
      </c>
      <c r="Q57" s="190" t="s">
        <v>271</v>
      </c>
      <c r="R57" s="190" t="s">
        <v>279</v>
      </c>
      <c r="S57" s="191">
        <v>724.6</v>
      </c>
    </row>
    <row r="58" spans="1:19" x14ac:dyDescent="0.25">
      <c r="A58" s="190" t="s">
        <v>3240</v>
      </c>
      <c r="B58" s="190" t="s">
        <v>3241</v>
      </c>
      <c r="C58" s="191">
        <v>1911</v>
      </c>
      <c r="D58" s="190" t="s">
        <v>270</v>
      </c>
      <c r="E58" s="190" t="s">
        <v>271</v>
      </c>
      <c r="F58" s="190" t="s">
        <v>272</v>
      </c>
      <c r="G58" s="190" t="s">
        <v>3179</v>
      </c>
      <c r="H58" s="190" t="s">
        <v>274</v>
      </c>
      <c r="I58" s="190" t="s">
        <v>271</v>
      </c>
      <c r="J58" s="190" t="s">
        <v>271</v>
      </c>
      <c r="K58" s="190" t="s">
        <v>275</v>
      </c>
      <c r="L58" s="190" t="s">
        <v>316</v>
      </c>
      <c r="M58" s="190" t="s">
        <v>277</v>
      </c>
      <c r="N58" s="190" t="s">
        <v>317</v>
      </c>
      <c r="O58" s="190" t="s">
        <v>173</v>
      </c>
      <c r="P58" s="190" t="s">
        <v>271</v>
      </c>
      <c r="Q58" s="190" t="s">
        <v>271</v>
      </c>
      <c r="R58" s="190" t="s">
        <v>279</v>
      </c>
      <c r="S58" s="191">
        <v>598.6</v>
      </c>
    </row>
    <row r="59" spans="1:19" x14ac:dyDescent="0.25">
      <c r="A59" s="190" t="s">
        <v>3240</v>
      </c>
      <c r="B59" s="190" t="s">
        <v>3241</v>
      </c>
      <c r="C59" s="191">
        <v>1911</v>
      </c>
      <c r="D59" s="190" t="s">
        <v>270</v>
      </c>
      <c r="E59" s="190" t="s">
        <v>271</v>
      </c>
      <c r="F59" s="190" t="s">
        <v>272</v>
      </c>
      <c r="G59" s="190" t="s">
        <v>3179</v>
      </c>
      <c r="H59" s="190" t="s">
        <v>274</v>
      </c>
      <c r="I59" s="190" t="s">
        <v>271</v>
      </c>
      <c r="J59" s="190" t="s">
        <v>271</v>
      </c>
      <c r="K59" s="190" t="s">
        <v>275</v>
      </c>
      <c r="L59" s="190" t="s">
        <v>316</v>
      </c>
      <c r="M59" s="190" t="s">
        <v>277</v>
      </c>
      <c r="N59" s="190" t="s">
        <v>317</v>
      </c>
      <c r="O59" s="190" t="s">
        <v>173</v>
      </c>
      <c r="P59" s="190" t="s">
        <v>271</v>
      </c>
      <c r="Q59" s="190" t="s">
        <v>271</v>
      </c>
      <c r="R59" s="190" t="s">
        <v>279</v>
      </c>
      <c r="S59" s="191">
        <v>496.8</v>
      </c>
    </row>
    <row r="60" spans="1:19" x14ac:dyDescent="0.25">
      <c r="A60" s="190" t="s">
        <v>3242</v>
      </c>
      <c r="B60" s="190" t="s">
        <v>3239</v>
      </c>
      <c r="C60" s="191">
        <v>8889.51</v>
      </c>
      <c r="D60" s="190" t="s">
        <v>270</v>
      </c>
      <c r="E60" s="190" t="s">
        <v>271</v>
      </c>
      <c r="F60" s="190" t="s">
        <v>272</v>
      </c>
      <c r="G60" s="190" t="s">
        <v>3179</v>
      </c>
      <c r="H60" s="190" t="s">
        <v>274</v>
      </c>
      <c r="I60" s="190" t="s">
        <v>271</v>
      </c>
      <c r="J60" s="190" t="s">
        <v>271</v>
      </c>
      <c r="K60" s="190" t="s">
        <v>275</v>
      </c>
      <c r="L60" s="190" t="s">
        <v>276</v>
      </c>
      <c r="M60" s="190" t="s">
        <v>277</v>
      </c>
      <c r="N60" s="190" t="s">
        <v>278</v>
      </c>
      <c r="O60" s="190" t="s">
        <v>59</v>
      </c>
      <c r="P60" s="190" t="s">
        <v>271</v>
      </c>
      <c r="Q60" s="190" t="s">
        <v>271</v>
      </c>
      <c r="R60" s="190" t="s">
        <v>279</v>
      </c>
      <c r="S60" s="191">
        <v>896.4</v>
      </c>
    </row>
    <row r="61" spans="1:19" x14ac:dyDescent="0.25">
      <c r="A61" s="190" t="s">
        <v>3242</v>
      </c>
      <c r="B61" s="190" t="s">
        <v>3239</v>
      </c>
      <c r="C61" s="191">
        <v>8889.51</v>
      </c>
      <c r="D61" s="190" t="s">
        <v>270</v>
      </c>
      <c r="E61" s="190" t="s">
        <v>271</v>
      </c>
      <c r="F61" s="190" t="s">
        <v>272</v>
      </c>
      <c r="G61" s="190" t="s">
        <v>3179</v>
      </c>
      <c r="H61" s="190" t="s">
        <v>274</v>
      </c>
      <c r="I61" s="190" t="s">
        <v>271</v>
      </c>
      <c r="J61" s="190" t="s">
        <v>271</v>
      </c>
      <c r="K61" s="190" t="s">
        <v>275</v>
      </c>
      <c r="L61" s="190" t="s">
        <v>276</v>
      </c>
      <c r="M61" s="190" t="s">
        <v>277</v>
      </c>
      <c r="N61" s="190" t="s">
        <v>278</v>
      </c>
      <c r="O61" s="190" t="s">
        <v>59</v>
      </c>
      <c r="P61" s="190" t="s">
        <v>271</v>
      </c>
      <c r="Q61" s="190" t="s">
        <v>271</v>
      </c>
      <c r="R61" s="190" t="s">
        <v>279</v>
      </c>
      <c r="S61" s="191">
        <v>1557</v>
      </c>
    </row>
    <row r="62" spans="1:19" x14ac:dyDescent="0.25">
      <c r="A62" s="190" t="s">
        <v>3242</v>
      </c>
      <c r="B62" s="190" t="s">
        <v>3239</v>
      </c>
      <c r="C62" s="191">
        <v>8889.51</v>
      </c>
      <c r="D62" s="190" t="s">
        <v>270</v>
      </c>
      <c r="E62" s="190" t="s">
        <v>271</v>
      </c>
      <c r="F62" s="190" t="s">
        <v>272</v>
      </c>
      <c r="G62" s="190" t="s">
        <v>3179</v>
      </c>
      <c r="H62" s="190" t="s">
        <v>274</v>
      </c>
      <c r="I62" s="190" t="s">
        <v>271</v>
      </c>
      <c r="J62" s="190" t="s">
        <v>271</v>
      </c>
      <c r="K62" s="190" t="s">
        <v>275</v>
      </c>
      <c r="L62" s="190" t="s">
        <v>276</v>
      </c>
      <c r="M62" s="190" t="s">
        <v>277</v>
      </c>
      <c r="N62" s="190" t="s">
        <v>278</v>
      </c>
      <c r="O62" s="190" t="s">
        <v>59</v>
      </c>
      <c r="P62" s="190" t="s">
        <v>271</v>
      </c>
      <c r="Q62" s="190" t="s">
        <v>271</v>
      </c>
      <c r="R62" s="190" t="s">
        <v>279</v>
      </c>
      <c r="S62" s="191">
        <v>3813.2</v>
      </c>
    </row>
    <row r="63" spans="1:19" x14ac:dyDescent="0.25">
      <c r="A63" s="190" t="s">
        <v>3242</v>
      </c>
      <c r="B63" s="190" t="s">
        <v>3239</v>
      </c>
      <c r="C63" s="191">
        <v>8889.51</v>
      </c>
      <c r="D63" s="190" t="s">
        <v>270</v>
      </c>
      <c r="E63" s="190" t="s">
        <v>271</v>
      </c>
      <c r="F63" s="190" t="s">
        <v>272</v>
      </c>
      <c r="G63" s="190" t="s">
        <v>3179</v>
      </c>
      <c r="H63" s="190" t="s">
        <v>274</v>
      </c>
      <c r="I63" s="190" t="s">
        <v>271</v>
      </c>
      <c r="J63" s="190" t="s">
        <v>271</v>
      </c>
      <c r="K63" s="190" t="s">
        <v>275</v>
      </c>
      <c r="L63" s="190" t="s">
        <v>276</v>
      </c>
      <c r="M63" s="190" t="s">
        <v>277</v>
      </c>
      <c r="N63" s="190" t="s">
        <v>278</v>
      </c>
      <c r="O63" s="190" t="s">
        <v>59</v>
      </c>
      <c r="P63" s="190" t="s">
        <v>271</v>
      </c>
      <c r="Q63" s="190" t="s">
        <v>271</v>
      </c>
      <c r="R63" s="190" t="s">
        <v>279</v>
      </c>
      <c r="S63" s="191">
        <v>2199.6</v>
      </c>
    </row>
    <row r="64" spans="1:19" x14ac:dyDescent="0.25">
      <c r="A64" s="190" t="s">
        <v>3243</v>
      </c>
      <c r="B64" s="190" t="s">
        <v>3239</v>
      </c>
      <c r="C64" s="191">
        <v>3873.77</v>
      </c>
      <c r="D64" s="190" t="s">
        <v>270</v>
      </c>
      <c r="E64" s="190" t="s">
        <v>271</v>
      </c>
      <c r="F64" s="190" t="s">
        <v>272</v>
      </c>
      <c r="G64" s="190" t="s">
        <v>3179</v>
      </c>
      <c r="H64" s="190" t="s">
        <v>274</v>
      </c>
      <c r="I64" s="190" t="s">
        <v>271</v>
      </c>
      <c r="J64" s="190" t="s">
        <v>271</v>
      </c>
      <c r="K64" s="190" t="s">
        <v>275</v>
      </c>
      <c r="L64" s="190" t="s">
        <v>276</v>
      </c>
      <c r="M64" s="190" t="s">
        <v>277</v>
      </c>
      <c r="N64" s="190" t="s">
        <v>278</v>
      </c>
      <c r="O64" s="190" t="s">
        <v>59</v>
      </c>
      <c r="P64" s="190" t="s">
        <v>271</v>
      </c>
      <c r="Q64" s="190" t="s">
        <v>271</v>
      </c>
      <c r="R64" s="190" t="s">
        <v>279</v>
      </c>
      <c r="S64" s="191">
        <v>3689.3</v>
      </c>
    </row>
    <row r="65" spans="1:19" x14ac:dyDescent="0.25">
      <c r="A65" s="190" t="s">
        <v>3244</v>
      </c>
      <c r="B65" s="190" t="s">
        <v>3245</v>
      </c>
      <c r="C65" s="191">
        <v>4798.1899999999996</v>
      </c>
      <c r="D65" s="190" t="s">
        <v>270</v>
      </c>
      <c r="E65" s="190" t="s">
        <v>271</v>
      </c>
      <c r="F65" s="190" t="s">
        <v>272</v>
      </c>
      <c r="G65" s="190" t="s">
        <v>3179</v>
      </c>
      <c r="H65" s="190" t="s">
        <v>274</v>
      </c>
      <c r="I65" s="190" t="s">
        <v>271</v>
      </c>
      <c r="J65" s="190" t="s">
        <v>271</v>
      </c>
      <c r="K65" s="190" t="s">
        <v>275</v>
      </c>
      <c r="L65" s="190" t="s">
        <v>276</v>
      </c>
      <c r="M65" s="190" t="s">
        <v>277</v>
      </c>
      <c r="N65" s="190" t="s">
        <v>278</v>
      </c>
      <c r="O65" s="190" t="s">
        <v>59</v>
      </c>
      <c r="P65" s="190" t="s">
        <v>271</v>
      </c>
      <c r="Q65" s="190" t="s">
        <v>271</v>
      </c>
      <c r="R65" s="190" t="s">
        <v>279</v>
      </c>
      <c r="S65" s="191">
        <v>3694.35</v>
      </c>
    </row>
    <row r="66" spans="1:19" x14ac:dyDescent="0.25">
      <c r="A66" s="190" t="s">
        <v>3244</v>
      </c>
      <c r="B66" s="190" t="s">
        <v>3245</v>
      </c>
      <c r="C66" s="191">
        <v>4798.1899999999996</v>
      </c>
      <c r="D66" s="190" t="s">
        <v>270</v>
      </c>
      <c r="E66" s="190" t="s">
        <v>271</v>
      </c>
      <c r="F66" s="190" t="s">
        <v>272</v>
      </c>
      <c r="G66" s="190" t="s">
        <v>3179</v>
      </c>
      <c r="H66" s="190" t="s">
        <v>274</v>
      </c>
      <c r="I66" s="190" t="s">
        <v>271</v>
      </c>
      <c r="J66" s="190" t="s">
        <v>271</v>
      </c>
      <c r="K66" s="190" t="s">
        <v>275</v>
      </c>
      <c r="L66" s="190" t="s">
        <v>276</v>
      </c>
      <c r="M66" s="190" t="s">
        <v>277</v>
      </c>
      <c r="N66" s="190" t="s">
        <v>278</v>
      </c>
      <c r="O66" s="190" t="s">
        <v>59</v>
      </c>
      <c r="P66" s="190" t="s">
        <v>271</v>
      </c>
      <c r="Q66" s="190" t="s">
        <v>271</v>
      </c>
      <c r="R66" s="190" t="s">
        <v>279</v>
      </c>
      <c r="S66" s="191">
        <v>875.35</v>
      </c>
    </row>
    <row r="67" spans="1:19" x14ac:dyDescent="0.25">
      <c r="A67" s="190" t="s">
        <v>3246</v>
      </c>
      <c r="B67" s="190" t="s">
        <v>3247</v>
      </c>
      <c r="C67" s="191">
        <v>3790.61</v>
      </c>
      <c r="D67" s="190" t="s">
        <v>270</v>
      </c>
      <c r="E67" s="190" t="s">
        <v>271</v>
      </c>
      <c r="F67" s="190" t="s">
        <v>272</v>
      </c>
      <c r="G67" s="190" t="s">
        <v>3179</v>
      </c>
      <c r="H67" s="190" t="s">
        <v>274</v>
      </c>
      <c r="I67" s="190" t="s">
        <v>271</v>
      </c>
      <c r="J67" s="190" t="s">
        <v>271</v>
      </c>
      <c r="K67" s="190" t="s">
        <v>275</v>
      </c>
      <c r="L67" s="190" t="s">
        <v>316</v>
      </c>
      <c r="M67" s="190" t="s">
        <v>277</v>
      </c>
      <c r="N67" s="190" t="s">
        <v>317</v>
      </c>
      <c r="O67" s="190" t="s">
        <v>173</v>
      </c>
      <c r="P67" s="190" t="s">
        <v>271</v>
      </c>
      <c r="Q67" s="190" t="s">
        <v>271</v>
      </c>
      <c r="R67" s="190" t="s">
        <v>279</v>
      </c>
      <c r="S67" s="191">
        <v>1013.9</v>
      </c>
    </row>
    <row r="68" spans="1:19" x14ac:dyDescent="0.25">
      <c r="A68" s="190" t="s">
        <v>3246</v>
      </c>
      <c r="B68" s="190" t="s">
        <v>3247</v>
      </c>
      <c r="C68" s="191">
        <v>3790.61</v>
      </c>
      <c r="D68" s="190" t="s">
        <v>270</v>
      </c>
      <c r="E68" s="190" t="s">
        <v>271</v>
      </c>
      <c r="F68" s="190" t="s">
        <v>272</v>
      </c>
      <c r="G68" s="190" t="s">
        <v>3179</v>
      </c>
      <c r="H68" s="190" t="s">
        <v>274</v>
      </c>
      <c r="I68" s="190" t="s">
        <v>271</v>
      </c>
      <c r="J68" s="190" t="s">
        <v>271</v>
      </c>
      <c r="K68" s="190" t="s">
        <v>275</v>
      </c>
      <c r="L68" s="190" t="s">
        <v>316</v>
      </c>
      <c r="M68" s="190" t="s">
        <v>277</v>
      </c>
      <c r="N68" s="190" t="s">
        <v>317</v>
      </c>
      <c r="O68" s="190" t="s">
        <v>173</v>
      </c>
      <c r="P68" s="190" t="s">
        <v>271</v>
      </c>
      <c r="Q68" s="190" t="s">
        <v>271</v>
      </c>
      <c r="R68" s="190" t="s">
        <v>279</v>
      </c>
      <c r="S68" s="191">
        <v>1557.4</v>
      </c>
    </row>
    <row r="69" spans="1:19" x14ac:dyDescent="0.25">
      <c r="A69" s="190" t="s">
        <v>3246</v>
      </c>
      <c r="B69" s="190" t="s">
        <v>3247</v>
      </c>
      <c r="C69" s="191">
        <v>3790.61</v>
      </c>
      <c r="D69" s="190" t="s">
        <v>270</v>
      </c>
      <c r="E69" s="190" t="s">
        <v>271</v>
      </c>
      <c r="F69" s="190" t="s">
        <v>272</v>
      </c>
      <c r="G69" s="190" t="s">
        <v>3179</v>
      </c>
      <c r="H69" s="190" t="s">
        <v>274</v>
      </c>
      <c r="I69" s="190" t="s">
        <v>271</v>
      </c>
      <c r="J69" s="190" t="s">
        <v>271</v>
      </c>
      <c r="K69" s="190" t="s">
        <v>275</v>
      </c>
      <c r="L69" s="190" t="s">
        <v>316</v>
      </c>
      <c r="M69" s="190" t="s">
        <v>277</v>
      </c>
      <c r="N69" s="190" t="s">
        <v>317</v>
      </c>
      <c r="O69" s="190" t="s">
        <v>173</v>
      </c>
      <c r="P69" s="190" t="s">
        <v>271</v>
      </c>
      <c r="Q69" s="190" t="s">
        <v>271</v>
      </c>
      <c r="R69" s="190" t="s">
        <v>279</v>
      </c>
      <c r="S69" s="191">
        <v>1038.8</v>
      </c>
    </row>
    <row r="70" spans="1:19" x14ac:dyDescent="0.25">
      <c r="A70" s="190" t="s">
        <v>3248</v>
      </c>
      <c r="B70" s="190" t="s">
        <v>3249</v>
      </c>
      <c r="C70" s="191">
        <v>3497.45</v>
      </c>
      <c r="D70" s="190" t="s">
        <v>270</v>
      </c>
      <c r="E70" s="190" t="s">
        <v>271</v>
      </c>
      <c r="F70" s="190" t="s">
        <v>272</v>
      </c>
      <c r="G70" s="190" t="s">
        <v>3179</v>
      </c>
      <c r="H70" s="190" t="s">
        <v>274</v>
      </c>
      <c r="I70" s="190" t="s">
        <v>271</v>
      </c>
      <c r="J70" s="190" t="s">
        <v>271</v>
      </c>
      <c r="K70" s="190" t="s">
        <v>275</v>
      </c>
      <c r="L70" s="190" t="s">
        <v>276</v>
      </c>
      <c r="M70" s="190" t="s">
        <v>277</v>
      </c>
      <c r="N70" s="190" t="s">
        <v>278</v>
      </c>
      <c r="O70" s="190" t="s">
        <v>59</v>
      </c>
      <c r="P70" s="190" t="s">
        <v>271</v>
      </c>
      <c r="Q70" s="190" t="s">
        <v>271</v>
      </c>
      <c r="R70" s="190" t="s">
        <v>279</v>
      </c>
      <c r="S70" s="191">
        <v>1458</v>
      </c>
    </row>
    <row r="71" spans="1:19" x14ac:dyDescent="0.25">
      <c r="A71" s="190" t="s">
        <v>3248</v>
      </c>
      <c r="B71" s="190" t="s">
        <v>3249</v>
      </c>
      <c r="C71" s="191">
        <v>3497.45</v>
      </c>
      <c r="D71" s="190" t="s">
        <v>270</v>
      </c>
      <c r="E71" s="190" t="s">
        <v>271</v>
      </c>
      <c r="F71" s="190" t="s">
        <v>272</v>
      </c>
      <c r="G71" s="190" t="s">
        <v>3179</v>
      </c>
      <c r="H71" s="190" t="s">
        <v>274</v>
      </c>
      <c r="I71" s="190" t="s">
        <v>271</v>
      </c>
      <c r="J71" s="190" t="s">
        <v>271</v>
      </c>
      <c r="K71" s="190" t="s">
        <v>275</v>
      </c>
      <c r="L71" s="190" t="s">
        <v>276</v>
      </c>
      <c r="M71" s="190" t="s">
        <v>277</v>
      </c>
      <c r="N71" s="190" t="s">
        <v>278</v>
      </c>
      <c r="O71" s="190" t="s">
        <v>59</v>
      </c>
      <c r="P71" s="190" t="s">
        <v>271</v>
      </c>
      <c r="Q71" s="190" t="s">
        <v>271</v>
      </c>
      <c r="R71" s="190" t="s">
        <v>279</v>
      </c>
      <c r="S71" s="191">
        <v>1872.9</v>
      </c>
    </row>
    <row r="72" spans="1:19" x14ac:dyDescent="0.25">
      <c r="A72" s="190" t="s">
        <v>3250</v>
      </c>
      <c r="B72" s="190" t="s">
        <v>3247</v>
      </c>
      <c r="C72" s="191">
        <v>1447.74</v>
      </c>
      <c r="D72" s="190" t="s">
        <v>270</v>
      </c>
      <c r="E72" s="190" t="s">
        <v>271</v>
      </c>
      <c r="F72" s="190" t="s">
        <v>272</v>
      </c>
      <c r="G72" s="190" t="s">
        <v>3179</v>
      </c>
      <c r="H72" s="190" t="s">
        <v>274</v>
      </c>
      <c r="I72" s="190" t="s">
        <v>271</v>
      </c>
      <c r="J72" s="190" t="s">
        <v>271</v>
      </c>
      <c r="K72" s="190" t="s">
        <v>275</v>
      </c>
      <c r="L72" s="190" t="s">
        <v>316</v>
      </c>
      <c r="M72" s="190" t="s">
        <v>277</v>
      </c>
      <c r="N72" s="190" t="s">
        <v>317</v>
      </c>
      <c r="O72" s="190" t="s">
        <v>173</v>
      </c>
      <c r="P72" s="190" t="s">
        <v>271</v>
      </c>
      <c r="Q72" s="190" t="s">
        <v>271</v>
      </c>
      <c r="R72" s="190" t="s">
        <v>279</v>
      </c>
      <c r="S72" s="191">
        <v>543.6</v>
      </c>
    </row>
    <row r="73" spans="1:19" x14ac:dyDescent="0.25">
      <c r="A73" s="190" t="s">
        <v>3250</v>
      </c>
      <c r="B73" s="190" t="s">
        <v>3247</v>
      </c>
      <c r="C73" s="191">
        <v>1447.74</v>
      </c>
      <c r="D73" s="190" t="s">
        <v>270</v>
      </c>
      <c r="E73" s="190" t="s">
        <v>271</v>
      </c>
      <c r="F73" s="190" t="s">
        <v>272</v>
      </c>
      <c r="G73" s="190" t="s">
        <v>3179</v>
      </c>
      <c r="H73" s="190" t="s">
        <v>274</v>
      </c>
      <c r="I73" s="190" t="s">
        <v>271</v>
      </c>
      <c r="J73" s="190" t="s">
        <v>271</v>
      </c>
      <c r="K73" s="190" t="s">
        <v>275</v>
      </c>
      <c r="L73" s="190" t="s">
        <v>316</v>
      </c>
      <c r="M73" s="190" t="s">
        <v>277</v>
      </c>
      <c r="N73" s="190" t="s">
        <v>317</v>
      </c>
      <c r="O73" s="190" t="s">
        <v>173</v>
      </c>
      <c r="P73" s="190" t="s">
        <v>271</v>
      </c>
      <c r="Q73" s="190" t="s">
        <v>271</v>
      </c>
      <c r="R73" s="190" t="s">
        <v>279</v>
      </c>
      <c r="S73" s="191">
        <v>835.2</v>
      </c>
    </row>
    <row r="74" spans="1:19" x14ac:dyDescent="0.25">
      <c r="A74" s="190" t="s">
        <v>3251</v>
      </c>
      <c r="B74" s="190" t="s">
        <v>3252</v>
      </c>
      <c r="C74" s="191">
        <v>1138.73</v>
      </c>
      <c r="D74" s="190" t="s">
        <v>270</v>
      </c>
      <c r="E74" s="190" t="s">
        <v>271</v>
      </c>
      <c r="F74" s="190" t="s">
        <v>272</v>
      </c>
      <c r="G74" s="190" t="s">
        <v>3179</v>
      </c>
      <c r="H74" s="190" t="s">
        <v>274</v>
      </c>
      <c r="I74" s="190" t="s">
        <v>271</v>
      </c>
      <c r="J74" s="190" t="s">
        <v>271</v>
      </c>
      <c r="K74" s="190" t="s">
        <v>275</v>
      </c>
      <c r="L74" s="190" t="s">
        <v>316</v>
      </c>
      <c r="M74" s="190" t="s">
        <v>277</v>
      </c>
      <c r="N74" s="190" t="s">
        <v>317</v>
      </c>
      <c r="O74" s="190" t="s">
        <v>173</v>
      </c>
      <c r="P74" s="190" t="s">
        <v>271</v>
      </c>
      <c r="Q74" s="190" t="s">
        <v>271</v>
      </c>
      <c r="R74" s="190" t="s">
        <v>279</v>
      </c>
      <c r="S74" s="191">
        <v>1084.5</v>
      </c>
    </row>
    <row r="75" spans="1:19" x14ac:dyDescent="0.25">
      <c r="A75" s="190" t="s">
        <v>3253</v>
      </c>
      <c r="B75" s="190" t="s">
        <v>3252</v>
      </c>
      <c r="C75" s="191">
        <v>910.98</v>
      </c>
      <c r="D75" s="190" t="s">
        <v>270</v>
      </c>
      <c r="E75" s="190" t="s">
        <v>271</v>
      </c>
      <c r="F75" s="190" t="s">
        <v>272</v>
      </c>
      <c r="G75" s="190" t="s">
        <v>3179</v>
      </c>
      <c r="H75" s="190" t="s">
        <v>274</v>
      </c>
      <c r="I75" s="190" t="s">
        <v>271</v>
      </c>
      <c r="J75" s="190" t="s">
        <v>271</v>
      </c>
      <c r="K75" s="190" t="s">
        <v>275</v>
      </c>
      <c r="L75" s="190" t="s">
        <v>316</v>
      </c>
      <c r="M75" s="190" t="s">
        <v>277</v>
      </c>
      <c r="N75" s="190" t="s">
        <v>317</v>
      </c>
      <c r="O75" s="190" t="s">
        <v>173</v>
      </c>
      <c r="P75" s="190" t="s">
        <v>271</v>
      </c>
      <c r="Q75" s="190" t="s">
        <v>271</v>
      </c>
      <c r="R75" s="190" t="s">
        <v>279</v>
      </c>
      <c r="S75" s="191">
        <v>867.6</v>
      </c>
    </row>
    <row r="76" spans="1:19" x14ac:dyDescent="0.25">
      <c r="A76" s="190" t="s">
        <v>3254</v>
      </c>
      <c r="B76" s="190" t="s">
        <v>3252</v>
      </c>
      <c r="C76" s="191">
        <v>893.24</v>
      </c>
      <c r="D76" s="190" t="s">
        <v>270</v>
      </c>
      <c r="E76" s="190" t="s">
        <v>271</v>
      </c>
      <c r="F76" s="190" t="s">
        <v>272</v>
      </c>
      <c r="G76" s="190" t="s">
        <v>3179</v>
      </c>
      <c r="H76" s="190" t="s">
        <v>274</v>
      </c>
      <c r="I76" s="190" t="s">
        <v>271</v>
      </c>
      <c r="J76" s="190" t="s">
        <v>271</v>
      </c>
      <c r="K76" s="190" t="s">
        <v>275</v>
      </c>
      <c r="L76" s="190" t="s">
        <v>276</v>
      </c>
      <c r="M76" s="190" t="s">
        <v>277</v>
      </c>
      <c r="N76" s="190" t="s">
        <v>278</v>
      </c>
      <c r="O76" s="190" t="s">
        <v>59</v>
      </c>
      <c r="P76" s="190" t="s">
        <v>271</v>
      </c>
      <c r="Q76" s="190" t="s">
        <v>271</v>
      </c>
      <c r="R76" s="190" t="s">
        <v>279</v>
      </c>
      <c r="S76" s="191">
        <v>850.7</v>
      </c>
    </row>
    <row r="77" spans="1:19" x14ac:dyDescent="0.25">
      <c r="A77" s="190" t="s">
        <v>3255</v>
      </c>
      <c r="B77" s="190" t="s">
        <v>3249</v>
      </c>
      <c r="C77" s="191">
        <v>1973.16</v>
      </c>
      <c r="D77" s="190" t="s">
        <v>270</v>
      </c>
      <c r="E77" s="190" t="s">
        <v>271</v>
      </c>
      <c r="F77" s="190" t="s">
        <v>272</v>
      </c>
      <c r="G77" s="190" t="s">
        <v>3179</v>
      </c>
      <c r="H77" s="190" t="s">
        <v>274</v>
      </c>
      <c r="I77" s="190" t="s">
        <v>271</v>
      </c>
      <c r="J77" s="190" t="s">
        <v>271</v>
      </c>
      <c r="K77" s="190" t="s">
        <v>275</v>
      </c>
      <c r="L77" s="190" t="s">
        <v>316</v>
      </c>
      <c r="M77" s="190" t="s">
        <v>277</v>
      </c>
      <c r="N77" s="190" t="s">
        <v>317</v>
      </c>
      <c r="O77" s="190" t="s">
        <v>173</v>
      </c>
      <c r="P77" s="190" t="s">
        <v>271</v>
      </c>
      <c r="Q77" s="190" t="s">
        <v>271</v>
      </c>
      <c r="R77" s="190" t="s">
        <v>279</v>
      </c>
      <c r="S77" s="191">
        <v>1879.2</v>
      </c>
    </row>
    <row r="78" spans="1:19" x14ac:dyDescent="0.25">
      <c r="A78" s="190" t="s">
        <v>3256</v>
      </c>
      <c r="B78" s="190" t="s">
        <v>3257</v>
      </c>
      <c r="C78" s="191">
        <v>1813.04</v>
      </c>
      <c r="D78" s="190" t="s">
        <v>270</v>
      </c>
      <c r="E78" s="190" t="s">
        <v>271</v>
      </c>
      <c r="F78" s="190" t="s">
        <v>272</v>
      </c>
      <c r="G78" s="190" t="s">
        <v>3179</v>
      </c>
      <c r="H78" s="190" t="s">
        <v>274</v>
      </c>
      <c r="I78" s="190" t="s">
        <v>271</v>
      </c>
      <c r="J78" s="190" t="s">
        <v>271</v>
      </c>
      <c r="K78" s="190" t="s">
        <v>275</v>
      </c>
      <c r="L78" s="190" t="s">
        <v>316</v>
      </c>
      <c r="M78" s="190" t="s">
        <v>277</v>
      </c>
      <c r="N78" s="190" t="s">
        <v>317</v>
      </c>
      <c r="O78" s="190" t="s">
        <v>173</v>
      </c>
      <c r="P78" s="190" t="s">
        <v>271</v>
      </c>
      <c r="Q78" s="190" t="s">
        <v>271</v>
      </c>
      <c r="R78" s="190" t="s">
        <v>279</v>
      </c>
      <c r="S78" s="191">
        <v>1726.7</v>
      </c>
    </row>
    <row r="79" spans="1:19" x14ac:dyDescent="0.25">
      <c r="A79" s="190" t="s">
        <v>3258</v>
      </c>
      <c r="B79" s="190" t="s">
        <v>3259</v>
      </c>
      <c r="C79" s="191">
        <v>2633.19</v>
      </c>
      <c r="D79" s="190" t="s">
        <v>270</v>
      </c>
      <c r="E79" s="190" t="s">
        <v>271</v>
      </c>
      <c r="F79" s="190" t="s">
        <v>272</v>
      </c>
      <c r="G79" s="190" t="s">
        <v>3179</v>
      </c>
      <c r="H79" s="190" t="s">
        <v>274</v>
      </c>
      <c r="I79" s="190" t="s">
        <v>271</v>
      </c>
      <c r="J79" s="190" t="s">
        <v>271</v>
      </c>
      <c r="K79" s="190" t="s">
        <v>275</v>
      </c>
      <c r="L79" s="190" t="s">
        <v>368</v>
      </c>
      <c r="M79" s="190" t="s">
        <v>277</v>
      </c>
      <c r="N79" s="190" t="s">
        <v>278</v>
      </c>
      <c r="O79" s="190" t="s">
        <v>57</v>
      </c>
      <c r="P79" s="190" t="s">
        <v>271</v>
      </c>
      <c r="Q79" s="190" t="s">
        <v>271</v>
      </c>
      <c r="R79" s="190" t="s">
        <v>279</v>
      </c>
      <c r="S79" s="191">
        <v>2507.8000000000002</v>
      </c>
    </row>
    <row r="80" spans="1:19" x14ac:dyDescent="0.25">
      <c r="A80" s="190" t="s">
        <v>3260</v>
      </c>
      <c r="B80" s="190" t="s">
        <v>3261</v>
      </c>
      <c r="C80" s="191">
        <v>1973.16</v>
      </c>
      <c r="D80" s="190" t="s">
        <v>270</v>
      </c>
      <c r="E80" s="190" t="s">
        <v>271</v>
      </c>
      <c r="F80" s="190" t="s">
        <v>272</v>
      </c>
      <c r="G80" s="190" t="s">
        <v>3179</v>
      </c>
      <c r="H80" s="190" t="s">
        <v>274</v>
      </c>
      <c r="I80" s="190" t="s">
        <v>271</v>
      </c>
      <c r="J80" s="190" t="s">
        <v>271</v>
      </c>
      <c r="K80" s="190" t="s">
        <v>275</v>
      </c>
      <c r="L80" s="190" t="s">
        <v>316</v>
      </c>
      <c r="M80" s="190" t="s">
        <v>277</v>
      </c>
      <c r="N80" s="190" t="s">
        <v>317</v>
      </c>
      <c r="O80" s="190" t="s">
        <v>173</v>
      </c>
      <c r="P80" s="190" t="s">
        <v>271</v>
      </c>
      <c r="Q80" s="190" t="s">
        <v>271</v>
      </c>
      <c r="R80" s="190" t="s">
        <v>279</v>
      </c>
      <c r="S80" s="191">
        <v>1879.2</v>
      </c>
    </row>
    <row r="81" spans="1:19" x14ac:dyDescent="0.25">
      <c r="A81" s="190" t="s">
        <v>3262</v>
      </c>
      <c r="B81" s="190" t="s">
        <v>3263</v>
      </c>
      <c r="C81" s="191">
        <v>652.47</v>
      </c>
      <c r="D81" s="190" t="s">
        <v>270</v>
      </c>
      <c r="E81" s="190" t="s">
        <v>271</v>
      </c>
      <c r="F81" s="190" t="s">
        <v>272</v>
      </c>
      <c r="G81" s="190" t="s">
        <v>3179</v>
      </c>
      <c r="H81" s="190" t="s">
        <v>274</v>
      </c>
      <c r="I81" s="190" t="s">
        <v>271</v>
      </c>
      <c r="J81" s="190" t="s">
        <v>271</v>
      </c>
      <c r="K81" s="190" t="s">
        <v>275</v>
      </c>
      <c r="L81" s="190" t="s">
        <v>276</v>
      </c>
      <c r="M81" s="190" t="s">
        <v>277</v>
      </c>
      <c r="N81" s="190" t="s">
        <v>278</v>
      </c>
      <c r="O81" s="190" t="s">
        <v>59</v>
      </c>
      <c r="P81" s="190" t="s">
        <v>271</v>
      </c>
      <c r="Q81" s="190" t="s">
        <v>271</v>
      </c>
      <c r="R81" s="190" t="s">
        <v>279</v>
      </c>
      <c r="S81" s="191">
        <v>621.4</v>
      </c>
    </row>
    <row r="82" spans="1:19" x14ac:dyDescent="0.25">
      <c r="A82" s="190" t="s">
        <v>3264</v>
      </c>
      <c r="B82" s="190" t="s">
        <v>3265</v>
      </c>
      <c r="C82" s="191">
        <v>1422.12</v>
      </c>
      <c r="D82" s="190" t="s">
        <v>270</v>
      </c>
      <c r="E82" s="190" t="s">
        <v>271</v>
      </c>
      <c r="F82" s="190" t="s">
        <v>272</v>
      </c>
      <c r="G82" s="190" t="s">
        <v>3179</v>
      </c>
      <c r="H82" s="190" t="s">
        <v>274</v>
      </c>
      <c r="I82" s="190" t="s">
        <v>271</v>
      </c>
      <c r="J82" s="190" t="s">
        <v>271</v>
      </c>
      <c r="K82" s="190" t="s">
        <v>275</v>
      </c>
      <c r="L82" s="190" t="s">
        <v>276</v>
      </c>
      <c r="M82" s="190" t="s">
        <v>277</v>
      </c>
      <c r="N82" s="190" t="s">
        <v>278</v>
      </c>
      <c r="O82" s="190" t="s">
        <v>59</v>
      </c>
      <c r="P82" s="190" t="s">
        <v>271</v>
      </c>
      <c r="Q82" s="190" t="s">
        <v>271</v>
      </c>
      <c r="R82" s="190" t="s">
        <v>279</v>
      </c>
      <c r="S82" s="191">
        <v>1354.4</v>
      </c>
    </row>
    <row r="83" spans="1:19" x14ac:dyDescent="0.25">
      <c r="A83" s="190" t="s">
        <v>3266</v>
      </c>
      <c r="B83" s="190" t="s">
        <v>3267</v>
      </c>
      <c r="C83" s="191">
        <v>3208.28</v>
      </c>
      <c r="D83" s="190" t="s">
        <v>270</v>
      </c>
      <c r="E83" s="190" t="s">
        <v>271</v>
      </c>
      <c r="F83" s="190" t="s">
        <v>272</v>
      </c>
      <c r="G83" s="190" t="s">
        <v>3179</v>
      </c>
      <c r="H83" s="190" t="s">
        <v>274</v>
      </c>
      <c r="I83" s="190" t="s">
        <v>271</v>
      </c>
      <c r="J83" s="190" t="s">
        <v>271</v>
      </c>
      <c r="K83" s="190" t="s">
        <v>275</v>
      </c>
      <c r="L83" s="190" t="s">
        <v>276</v>
      </c>
      <c r="M83" s="190" t="s">
        <v>277</v>
      </c>
      <c r="N83" s="190" t="s">
        <v>278</v>
      </c>
      <c r="O83" s="190" t="s">
        <v>59</v>
      </c>
      <c r="P83" s="190" t="s">
        <v>271</v>
      </c>
      <c r="Q83" s="190" t="s">
        <v>271</v>
      </c>
      <c r="R83" s="190" t="s">
        <v>279</v>
      </c>
      <c r="S83" s="191">
        <v>227.1</v>
      </c>
    </row>
    <row r="84" spans="1:19" x14ac:dyDescent="0.25">
      <c r="A84" s="190" t="s">
        <v>3266</v>
      </c>
      <c r="B84" s="190" t="s">
        <v>3267</v>
      </c>
      <c r="C84" s="191">
        <v>3208.28</v>
      </c>
      <c r="D84" s="190" t="s">
        <v>270</v>
      </c>
      <c r="E84" s="190" t="s">
        <v>271</v>
      </c>
      <c r="F84" s="190" t="s">
        <v>272</v>
      </c>
      <c r="G84" s="190" t="s">
        <v>3179</v>
      </c>
      <c r="H84" s="190" t="s">
        <v>274</v>
      </c>
      <c r="I84" s="190" t="s">
        <v>271</v>
      </c>
      <c r="J84" s="190" t="s">
        <v>271</v>
      </c>
      <c r="K84" s="190" t="s">
        <v>275</v>
      </c>
      <c r="L84" s="190" t="s">
        <v>276</v>
      </c>
      <c r="M84" s="190" t="s">
        <v>277</v>
      </c>
      <c r="N84" s="190" t="s">
        <v>278</v>
      </c>
      <c r="O84" s="190" t="s">
        <v>59</v>
      </c>
      <c r="P84" s="190" t="s">
        <v>271</v>
      </c>
      <c r="Q84" s="190" t="s">
        <v>271</v>
      </c>
      <c r="R84" s="190" t="s">
        <v>279</v>
      </c>
      <c r="S84" s="191">
        <v>2828.4</v>
      </c>
    </row>
    <row r="85" spans="1:19" x14ac:dyDescent="0.25">
      <c r="A85" s="190" t="s">
        <v>3268</v>
      </c>
      <c r="B85" s="190" t="s">
        <v>3269</v>
      </c>
      <c r="C85" s="191">
        <v>12712.46</v>
      </c>
      <c r="D85" s="190" t="s">
        <v>270</v>
      </c>
      <c r="E85" s="190" t="s">
        <v>271</v>
      </c>
      <c r="F85" s="190" t="s">
        <v>272</v>
      </c>
      <c r="G85" s="190" t="s">
        <v>3179</v>
      </c>
      <c r="H85" s="190" t="s">
        <v>274</v>
      </c>
      <c r="I85" s="190" t="s">
        <v>271</v>
      </c>
      <c r="J85" s="190" t="s">
        <v>271</v>
      </c>
      <c r="K85" s="190" t="s">
        <v>275</v>
      </c>
      <c r="L85" s="190" t="s">
        <v>316</v>
      </c>
      <c r="M85" s="190" t="s">
        <v>277</v>
      </c>
      <c r="N85" s="190" t="s">
        <v>317</v>
      </c>
      <c r="O85" s="190" t="s">
        <v>173</v>
      </c>
      <c r="P85" s="190" t="s">
        <v>271</v>
      </c>
      <c r="Q85" s="190" t="s">
        <v>271</v>
      </c>
      <c r="R85" s="190" t="s">
        <v>279</v>
      </c>
      <c r="S85" s="191">
        <v>3064.7</v>
      </c>
    </row>
    <row r="86" spans="1:19" x14ac:dyDescent="0.25">
      <c r="A86" s="190" t="s">
        <v>3268</v>
      </c>
      <c r="B86" s="190" t="s">
        <v>3269</v>
      </c>
      <c r="C86" s="191">
        <v>12712.46</v>
      </c>
      <c r="D86" s="190" t="s">
        <v>270</v>
      </c>
      <c r="E86" s="190" t="s">
        <v>271</v>
      </c>
      <c r="F86" s="190" t="s">
        <v>272</v>
      </c>
      <c r="G86" s="190" t="s">
        <v>3179</v>
      </c>
      <c r="H86" s="190" t="s">
        <v>274</v>
      </c>
      <c r="I86" s="190" t="s">
        <v>271</v>
      </c>
      <c r="J86" s="190" t="s">
        <v>271</v>
      </c>
      <c r="K86" s="190" t="s">
        <v>275</v>
      </c>
      <c r="L86" s="190" t="s">
        <v>316</v>
      </c>
      <c r="M86" s="190" t="s">
        <v>277</v>
      </c>
      <c r="N86" s="190" t="s">
        <v>317</v>
      </c>
      <c r="O86" s="190" t="s">
        <v>173</v>
      </c>
      <c r="P86" s="190" t="s">
        <v>271</v>
      </c>
      <c r="Q86" s="190" t="s">
        <v>271</v>
      </c>
      <c r="R86" s="190" t="s">
        <v>279</v>
      </c>
      <c r="S86" s="191">
        <v>2531.6</v>
      </c>
    </row>
    <row r="87" spans="1:19" x14ac:dyDescent="0.25">
      <c r="A87" s="190" t="s">
        <v>3268</v>
      </c>
      <c r="B87" s="190" t="s">
        <v>3269</v>
      </c>
      <c r="C87" s="191">
        <v>12712.46</v>
      </c>
      <c r="D87" s="190" t="s">
        <v>270</v>
      </c>
      <c r="E87" s="190" t="s">
        <v>271</v>
      </c>
      <c r="F87" s="190" t="s">
        <v>272</v>
      </c>
      <c r="G87" s="190" t="s">
        <v>3179</v>
      </c>
      <c r="H87" s="190" t="s">
        <v>274</v>
      </c>
      <c r="I87" s="190" t="s">
        <v>271</v>
      </c>
      <c r="J87" s="190" t="s">
        <v>271</v>
      </c>
      <c r="K87" s="190" t="s">
        <v>275</v>
      </c>
      <c r="L87" s="190" t="s">
        <v>316</v>
      </c>
      <c r="M87" s="190" t="s">
        <v>277</v>
      </c>
      <c r="N87" s="190" t="s">
        <v>317</v>
      </c>
      <c r="O87" s="190" t="s">
        <v>173</v>
      </c>
      <c r="P87" s="190" t="s">
        <v>271</v>
      </c>
      <c r="Q87" s="190" t="s">
        <v>271</v>
      </c>
      <c r="R87" s="190" t="s">
        <v>279</v>
      </c>
      <c r="S87" s="191">
        <v>2866.4</v>
      </c>
    </row>
    <row r="88" spans="1:19" x14ac:dyDescent="0.25">
      <c r="A88" s="190" t="s">
        <v>3268</v>
      </c>
      <c r="B88" s="190" t="s">
        <v>3269</v>
      </c>
      <c r="C88" s="191">
        <v>12712.46</v>
      </c>
      <c r="D88" s="190" t="s">
        <v>270</v>
      </c>
      <c r="E88" s="190" t="s">
        <v>271</v>
      </c>
      <c r="F88" s="190" t="s">
        <v>272</v>
      </c>
      <c r="G88" s="190" t="s">
        <v>3179</v>
      </c>
      <c r="H88" s="190" t="s">
        <v>274</v>
      </c>
      <c r="I88" s="190" t="s">
        <v>271</v>
      </c>
      <c r="J88" s="190" t="s">
        <v>271</v>
      </c>
      <c r="K88" s="190" t="s">
        <v>275</v>
      </c>
      <c r="L88" s="190" t="s">
        <v>316</v>
      </c>
      <c r="M88" s="190" t="s">
        <v>277</v>
      </c>
      <c r="N88" s="190" t="s">
        <v>317</v>
      </c>
      <c r="O88" s="190" t="s">
        <v>173</v>
      </c>
      <c r="P88" s="190" t="s">
        <v>271</v>
      </c>
      <c r="Q88" s="190" t="s">
        <v>271</v>
      </c>
      <c r="R88" s="190" t="s">
        <v>279</v>
      </c>
      <c r="S88" s="191">
        <v>3644.4</v>
      </c>
    </row>
    <row r="89" spans="1:19" x14ac:dyDescent="0.25">
      <c r="A89" s="190" t="s">
        <v>3270</v>
      </c>
      <c r="B89" s="190" t="s">
        <v>3271</v>
      </c>
      <c r="C89" s="191">
        <v>4476.3599999999997</v>
      </c>
      <c r="D89" s="190" t="s">
        <v>270</v>
      </c>
      <c r="E89" s="190" t="s">
        <v>271</v>
      </c>
      <c r="F89" s="190" t="s">
        <v>272</v>
      </c>
      <c r="G89" s="190" t="s">
        <v>3179</v>
      </c>
      <c r="H89" s="190" t="s">
        <v>274</v>
      </c>
      <c r="I89" s="190" t="s">
        <v>271</v>
      </c>
      <c r="J89" s="190" t="s">
        <v>271</v>
      </c>
      <c r="K89" s="190" t="s">
        <v>275</v>
      </c>
      <c r="L89" s="190" t="s">
        <v>368</v>
      </c>
      <c r="M89" s="190" t="s">
        <v>277</v>
      </c>
      <c r="N89" s="190" t="s">
        <v>278</v>
      </c>
      <c r="O89" s="190" t="s">
        <v>57</v>
      </c>
      <c r="P89" s="190" t="s">
        <v>271</v>
      </c>
      <c r="Q89" s="190" t="s">
        <v>271</v>
      </c>
      <c r="R89" s="190" t="s">
        <v>279</v>
      </c>
      <c r="S89" s="191">
        <v>1798.8</v>
      </c>
    </row>
    <row r="90" spans="1:19" x14ac:dyDescent="0.25">
      <c r="A90" s="190" t="s">
        <v>3270</v>
      </c>
      <c r="B90" s="190" t="s">
        <v>3271</v>
      </c>
      <c r="C90" s="191">
        <v>4476.3599999999997</v>
      </c>
      <c r="D90" s="190" t="s">
        <v>270</v>
      </c>
      <c r="E90" s="190" t="s">
        <v>271</v>
      </c>
      <c r="F90" s="190" t="s">
        <v>272</v>
      </c>
      <c r="G90" s="190" t="s">
        <v>3179</v>
      </c>
      <c r="H90" s="190" t="s">
        <v>274</v>
      </c>
      <c r="I90" s="190" t="s">
        <v>271</v>
      </c>
      <c r="J90" s="190" t="s">
        <v>271</v>
      </c>
      <c r="K90" s="190" t="s">
        <v>275</v>
      </c>
      <c r="L90" s="190" t="s">
        <v>368</v>
      </c>
      <c r="M90" s="190" t="s">
        <v>277</v>
      </c>
      <c r="N90" s="190" t="s">
        <v>278</v>
      </c>
      <c r="O90" s="190" t="s">
        <v>57</v>
      </c>
      <c r="P90" s="190" t="s">
        <v>271</v>
      </c>
      <c r="Q90" s="190" t="s">
        <v>271</v>
      </c>
      <c r="R90" s="190" t="s">
        <v>279</v>
      </c>
      <c r="S90" s="191">
        <v>2464.4</v>
      </c>
    </row>
    <row r="91" spans="1:19" x14ac:dyDescent="0.25">
      <c r="A91" s="190" t="s">
        <v>3272</v>
      </c>
      <c r="B91" s="190" t="s">
        <v>3273</v>
      </c>
      <c r="C91" s="191">
        <v>47089.54</v>
      </c>
      <c r="D91" s="190" t="s">
        <v>270</v>
      </c>
      <c r="E91" s="190" t="s">
        <v>271</v>
      </c>
      <c r="F91" s="190" t="s">
        <v>272</v>
      </c>
      <c r="G91" s="190" t="s">
        <v>3179</v>
      </c>
      <c r="H91" s="190" t="s">
        <v>274</v>
      </c>
      <c r="I91" s="190" t="s">
        <v>271</v>
      </c>
      <c r="J91" s="190" t="s">
        <v>271</v>
      </c>
      <c r="K91" s="190" t="s">
        <v>275</v>
      </c>
      <c r="L91" s="190" t="s">
        <v>276</v>
      </c>
      <c r="M91" s="190" t="s">
        <v>277</v>
      </c>
      <c r="N91" s="190" t="s">
        <v>278</v>
      </c>
      <c r="O91" s="190" t="s">
        <v>59</v>
      </c>
      <c r="P91" s="190" t="s">
        <v>271</v>
      </c>
      <c r="Q91" s="190" t="s">
        <v>271</v>
      </c>
      <c r="R91" s="190" t="s">
        <v>279</v>
      </c>
      <c r="S91" s="191">
        <v>44847.18</v>
      </c>
    </row>
    <row r="92" spans="1:19" x14ac:dyDescent="0.25">
      <c r="A92" s="190" t="s">
        <v>3274</v>
      </c>
      <c r="B92" s="190" t="s">
        <v>3273</v>
      </c>
      <c r="C92" s="191">
        <v>47222.78</v>
      </c>
      <c r="D92" s="190" t="s">
        <v>270</v>
      </c>
      <c r="E92" s="190" t="s">
        <v>271</v>
      </c>
      <c r="F92" s="190" t="s">
        <v>272</v>
      </c>
      <c r="G92" s="190" t="s">
        <v>3179</v>
      </c>
      <c r="H92" s="190" t="s">
        <v>274</v>
      </c>
      <c r="I92" s="190" t="s">
        <v>271</v>
      </c>
      <c r="J92" s="190" t="s">
        <v>271</v>
      </c>
      <c r="K92" s="190" t="s">
        <v>275</v>
      </c>
      <c r="L92" s="190" t="s">
        <v>276</v>
      </c>
      <c r="M92" s="190" t="s">
        <v>277</v>
      </c>
      <c r="N92" s="190" t="s">
        <v>278</v>
      </c>
      <c r="O92" s="190" t="s">
        <v>59</v>
      </c>
      <c r="P92" s="190" t="s">
        <v>271</v>
      </c>
      <c r="Q92" s="190" t="s">
        <v>271</v>
      </c>
      <c r="R92" s="190" t="s">
        <v>279</v>
      </c>
      <c r="S92" s="191">
        <v>44974.080000000002</v>
      </c>
    </row>
    <row r="93" spans="1:19" x14ac:dyDescent="0.25">
      <c r="A93" s="190" t="s">
        <v>3275</v>
      </c>
      <c r="B93" s="190" t="s">
        <v>3273</v>
      </c>
      <c r="C93" s="191">
        <v>48889.04</v>
      </c>
      <c r="D93" s="190" t="s">
        <v>270</v>
      </c>
      <c r="E93" s="190" t="s">
        <v>271</v>
      </c>
      <c r="F93" s="190" t="s">
        <v>272</v>
      </c>
      <c r="G93" s="190" t="s">
        <v>3179</v>
      </c>
      <c r="H93" s="190" t="s">
        <v>274</v>
      </c>
      <c r="I93" s="190" t="s">
        <v>271</v>
      </c>
      <c r="J93" s="190" t="s">
        <v>271</v>
      </c>
      <c r="K93" s="190" t="s">
        <v>275</v>
      </c>
      <c r="L93" s="190" t="s">
        <v>276</v>
      </c>
      <c r="M93" s="190" t="s">
        <v>277</v>
      </c>
      <c r="N93" s="190" t="s">
        <v>278</v>
      </c>
      <c r="O93" s="190" t="s">
        <v>59</v>
      </c>
      <c r="P93" s="190" t="s">
        <v>271</v>
      </c>
      <c r="Q93" s="190" t="s">
        <v>271</v>
      </c>
      <c r="R93" s="190" t="s">
        <v>279</v>
      </c>
      <c r="S93" s="191">
        <v>46560.99</v>
      </c>
    </row>
    <row r="94" spans="1:19" x14ac:dyDescent="0.25">
      <c r="A94" s="190" t="s">
        <v>3276</v>
      </c>
      <c r="B94" s="190" t="s">
        <v>3273</v>
      </c>
      <c r="C94" s="191">
        <v>43139.839999999997</v>
      </c>
      <c r="D94" s="190" t="s">
        <v>270</v>
      </c>
      <c r="E94" s="190" t="s">
        <v>271</v>
      </c>
      <c r="F94" s="190" t="s">
        <v>272</v>
      </c>
      <c r="G94" s="190" t="s">
        <v>3179</v>
      </c>
      <c r="H94" s="190" t="s">
        <v>274</v>
      </c>
      <c r="I94" s="190" t="s">
        <v>271</v>
      </c>
      <c r="J94" s="190" t="s">
        <v>271</v>
      </c>
      <c r="K94" s="190" t="s">
        <v>275</v>
      </c>
      <c r="L94" s="190" t="s">
        <v>276</v>
      </c>
      <c r="M94" s="190" t="s">
        <v>277</v>
      </c>
      <c r="N94" s="190" t="s">
        <v>278</v>
      </c>
      <c r="O94" s="190" t="s">
        <v>59</v>
      </c>
      <c r="P94" s="190" t="s">
        <v>271</v>
      </c>
      <c r="Q94" s="190" t="s">
        <v>271</v>
      </c>
      <c r="R94" s="190" t="s">
        <v>279</v>
      </c>
      <c r="S94" s="191">
        <v>41085.56</v>
      </c>
    </row>
    <row r="95" spans="1:19" x14ac:dyDescent="0.25">
      <c r="A95" s="190" t="s">
        <v>3277</v>
      </c>
      <c r="B95" s="190" t="s">
        <v>3273</v>
      </c>
      <c r="C95" s="191">
        <v>45121.32</v>
      </c>
      <c r="D95" s="190" t="s">
        <v>270</v>
      </c>
      <c r="E95" s="190" t="s">
        <v>271</v>
      </c>
      <c r="F95" s="190" t="s">
        <v>272</v>
      </c>
      <c r="G95" s="190" t="s">
        <v>3179</v>
      </c>
      <c r="H95" s="190" t="s">
        <v>274</v>
      </c>
      <c r="I95" s="190" t="s">
        <v>271</v>
      </c>
      <c r="J95" s="190" t="s">
        <v>271</v>
      </c>
      <c r="K95" s="190" t="s">
        <v>275</v>
      </c>
      <c r="L95" s="190" t="s">
        <v>276</v>
      </c>
      <c r="M95" s="190" t="s">
        <v>277</v>
      </c>
      <c r="N95" s="190" t="s">
        <v>278</v>
      </c>
      <c r="O95" s="190" t="s">
        <v>59</v>
      </c>
      <c r="P95" s="190" t="s">
        <v>271</v>
      </c>
      <c r="Q95" s="190" t="s">
        <v>271</v>
      </c>
      <c r="R95" s="190" t="s">
        <v>279</v>
      </c>
      <c r="S95" s="191">
        <v>42972.69</v>
      </c>
    </row>
    <row r="96" spans="1:19" x14ac:dyDescent="0.25">
      <c r="A96" s="190" t="s">
        <v>3278</v>
      </c>
      <c r="B96" s="190" t="s">
        <v>3273</v>
      </c>
      <c r="C96" s="191">
        <v>49563.72</v>
      </c>
      <c r="D96" s="190" t="s">
        <v>270</v>
      </c>
      <c r="E96" s="190" t="s">
        <v>271</v>
      </c>
      <c r="F96" s="190" t="s">
        <v>272</v>
      </c>
      <c r="G96" s="190" t="s">
        <v>3179</v>
      </c>
      <c r="H96" s="190" t="s">
        <v>274</v>
      </c>
      <c r="I96" s="190" t="s">
        <v>271</v>
      </c>
      <c r="J96" s="190" t="s">
        <v>271</v>
      </c>
      <c r="K96" s="190" t="s">
        <v>275</v>
      </c>
      <c r="L96" s="190" t="s">
        <v>276</v>
      </c>
      <c r="M96" s="190" t="s">
        <v>277</v>
      </c>
      <c r="N96" s="190" t="s">
        <v>278</v>
      </c>
      <c r="O96" s="190" t="s">
        <v>59</v>
      </c>
      <c r="P96" s="190" t="s">
        <v>271</v>
      </c>
      <c r="Q96" s="190" t="s">
        <v>271</v>
      </c>
      <c r="R96" s="190" t="s">
        <v>279</v>
      </c>
      <c r="S96" s="191">
        <v>47203.54</v>
      </c>
    </row>
    <row r="97" spans="1:19" x14ac:dyDescent="0.25">
      <c r="A97" s="190" t="s">
        <v>3279</v>
      </c>
      <c r="B97" s="190" t="s">
        <v>3273</v>
      </c>
      <c r="C97" s="191">
        <v>43883.53</v>
      </c>
      <c r="D97" s="190" t="s">
        <v>270</v>
      </c>
      <c r="E97" s="190" t="s">
        <v>271</v>
      </c>
      <c r="F97" s="190" t="s">
        <v>272</v>
      </c>
      <c r="G97" s="190" t="s">
        <v>3179</v>
      </c>
      <c r="H97" s="190" t="s">
        <v>274</v>
      </c>
      <c r="I97" s="190" t="s">
        <v>271</v>
      </c>
      <c r="J97" s="190" t="s">
        <v>271</v>
      </c>
      <c r="K97" s="190" t="s">
        <v>275</v>
      </c>
      <c r="L97" s="190" t="s">
        <v>276</v>
      </c>
      <c r="M97" s="190" t="s">
        <v>277</v>
      </c>
      <c r="N97" s="190" t="s">
        <v>278</v>
      </c>
      <c r="O97" s="190" t="s">
        <v>59</v>
      </c>
      <c r="P97" s="190" t="s">
        <v>271</v>
      </c>
      <c r="Q97" s="190" t="s">
        <v>271</v>
      </c>
      <c r="R97" s="190" t="s">
        <v>279</v>
      </c>
      <c r="S97" s="191">
        <v>41793.839999999997</v>
      </c>
    </row>
    <row r="98" spans="1:19" x14ac:dyDescent="0.25">
      <c r="A98" s="190" t="s">
        <v>3280</v>
      </c>
      <c r="B98" s="190" t="s">
        <v>3273</v>
      </c>
      <c r="C98" s="191">
        <v>37698.230000000003</v>
      </c>
      <c r="D98" s="190" t="s">
        <v>270</v>
      </c>
      <c r="E98" s="190" t="s">
        <v>271</v>
      </c>
      <c r="F98" s="190" t="s">
        <v>272</v>
      </c>
      <c r="G98" s="190" t="s">
        <v>3179</v>
      </c>
      <c r="H98" s="190" t="s">
        <v>274</v>
      </c>
      <c r="I98" s="190" t="s">
        <v>271</v>
      </c>
      <c r="J98" s="190" t="s">
        <v>271</v>
      </c>
      <c r="K98" s="190" t="s">
        <v>275</v>
      </c>
      <c r="L98" s="190" t="s">
        <v>276</v>
      </c>
      <c r="M98" s="190" t="s">
        <v>277</v>
      </c>
      <c r="N98" s="190" t="s">
        <v>278</v>
      </c>
      <c r="O98" s="190" t="s">
        <v>59</v>
      </c>
      <c r="P98" s="190" t="s">
        <v>271</v>
      </c>
      <c r="Q98" s="190" t="s">
        <v>271</v>
      </c>
      <c r="R98" s="190" t="s">
        <v>279</v>
      </c>
      <c r="S98" s="191">
        <v>35903.08</v>
      </c>
    </row>
    <row r="99" spans="1:19" x14ac:dyDescent="0.25">
      <c r="A99" s="190" t="s">
        <v>3281</v>
      </c>
      <c r="B99" s="190" t="s">
        <v>3273</v>
      </c>
      <c r="C99" s="191">
        <v>38196.28</v>
      </c>
      <c r="D99" s="190" t="s">
        <v>270</v>
      </c>
      <c r="E99" s="190" t="s">
        <v>271</v>
      </c>
      <c r="F99" s="190" t="s">
        <v>272</v>
      </c>
      <c r="G99" s="190" t="s">
        <v>3179</v>
      </c>
      <c r="H99" s="190" t="s">
        <v>274</v>
      </c>
      <c r="I99" s="190" t="s">
        <v>271</v>
      </c>
      <c r="J99" s="190" t="s">
        <v>271</v>
      </c>
      <c r="K99" s="190" t="s">
        <v>275</v>
      </c>
      <c r="L99" s="190" t="s">
        <v>276</v>
      </c>
      <c r="M99" s="190" t="s">
        <v>277</v>
      </c>
      <c r="N99" s="190" t="s">
        <v>278</v>
      </c>
      <c r="O99" s="190" t="s">
        <v>59</v>
      </c>
      <c r="P99" s="190" t="s">
        <v>271</v>
      </c>
      <c r="Q99" s="190" t="s">
        <v>271</v>
      </c>
      <c r="R99" s="190" t="s">
        <v>279</v>
      </c>
      <c r="S99" s="191">
        <v>36377.410000000003</v>
      </c>
    </row>
    <row r="100" spans="1:19" x14ac:dyDescent="0.25">
      <c r="A100" s="190" t="s">
        <v>3282</v>
      </c>
      <c r="B100" s="190" t="s">
        <v>3273</v>
      </c>
      <c r="C100" s="191">
        <v>595.55999999999995</v>
      </c>
      <c r="D100" s="190" t="s">
        <v>270</v>
      </c>
      <c r="E100" s="190" t="s">
        <v>271</v>
      </c>
      <c r="F100" s="190" t="s">
        <v>272</v>
      </c>
      <c r="G100" s="190" t="s">
        <v>3179</v>
      </c>
      <c r="H100" s="190" t="s">
        <v>274</v>
      </c>
      <c r="I100" s="190" t="s">
        <v>271</v>
      </c>
      <c r="J100" s="190" t="s">
        <v>271</v>
      </c>
      <c r="K100" s="190" t="s">
        <v>275</v>
      </c>
      <c r="L100" s="190" t="s">
        <v>276</v>
      </c>
      <c r="M100" s="190" t="s">
        <v>277</v>
      </c>
      <c r="N100" s="190" t="s">
        <v>278</v>
      </c>
      <c r="O100" s="190" t="s">
        <v>59</v>
      </c>
      <c r="P100" s="190" t="s">
        <v>271</v>
      </c>
      <c r="Q100" s="190" t="s">
        <v>271</v>
      </c>
      <c r="R100" s="190" t="s">
        <v>279</v>
      </c>
      <c r="S100" s="191">
        <v>567.20000000000005</v>
      </c>
    </row>
    <row r="101" spans="1:19" x14ac:dyDescent="0.25">
      <c r="A101" s="190" t="s">
        <v>3283</v>
      </c>
      <c r="B101" s="190" t="s">
        <v>3273</v>
      </c>
      <c r="C101" s="191">
        <v>1920.74</v>
      </c>
      <c r="D101" s="190" t="s">
        <v>270</v>
      </c>
      <c r="E101" s="190" t="s">
        <v>271</v>
      </c>
      <c r="F101" s="190" t="s">
        <v>272</v>
      </c>
      <c r="G101" s="190" t="s">
        <v>3179</v>
      </c>
      <c r="H101" s="190" t="s">
        <v>274</v>
      </c>
      <c r="I101" s="190" t="s">
        <v>271</v>
      </c>
      <c r="J101" s="190" t="s">
        <v>271</v>
      </c>
      <c r="K101" s="190" t="s">
        <v>275</v>
      </c>
      <c r="L101" s="190" t="s">
        <v>276</v>
      </c>
      <c r="M101" s="190" t="s">
        <v>277</v>
      </c>
      <c r="N101" s="190" t="s">
        <v>278</v>
      </c>
      <c r="O101" s="190" t="s">
        <v>59</v>
      </c>
      <c r="P101" s="190" t="s">
        <v>271</v>
      </c>
      <c r="Q101" s="190" t="s">
        <v>271</v>
      </c>
      <c r="R101" s="190" t="s">
        <v>279</v>
      </c>
      <c r="S101" s="191">
        <v>1829.28</v>
      </c>
    </row>
    <row r="102" spans="1:19" x14ac:dyDescent="0.25">
      <c r="A102" s="190" t="s">
        <v>3284</v>
      </c>
      <c r="B102" s="190" t="s">
        <v>3273</v>
      </c>
      <c r="C102" s="191">
        <v>1268.51</v>
      </c>
      <c r="D102" s="190" t="s">
        <v>270</v>
      </c>
      <c r="E102" s="190" t="s">
        <v>271</v>
      </c>
      <c r="F102" s="190" t="s">
        <v>272</v>
      </c>
      <c r="G102" s="190" t="s">
        <v>3179</v>
      </c>
      <c r="H102" s="190" t="s">
        <v>274</v>
      </c>
      <c r="I102" s="190" t="s">
        <v>271</v>
      </c>
      <c r="J102" s="190" t="s">
        <v>271</v>
      </c>
      <c r="K102" s="190" t="s">
        <v>275</v>
      </c>
      <c r="L102" s="190" t="s">
        <v>276</v>
      </c>
      <c r="M102" s="190" t="s">
        <v>277</v>
      </c>
      <c r="N102" s="190" t="s">
        <v>278</v>
      </c>
      <c r="O102" s="190" t="s">
        <v>59</v>
      </c>
      <c r="P102" s="190" t="s">
        <v>271</v>
      </c>
      <c r="Q102" s="190" t="s">
        <v>271</v>
      </c>
      <c r="R102" s="190" t="s">
        <v>279</v>
      </c>
      <c r="S102" s="191">
        <v>1208.0999999999999</v>
      </c>
    </row>
    <row r="103" spans="1:19" x14ac:dyDescent="0.25">
      <c r="A103" s="190" t="s">
        <v>3285</v>
      </c>
      <c r="B103" s="190" t="s">
        <v>3273</v>
      </c>
      <c r="C103" s="191">
        <v>140.24</v>
      </c>
      <c r="D103" s="190" t="s">
        <v>270</v>
      </c>
      <c r="E103" s="190" t="s">
        <v>271</v>
      </c>
      <c r="F103" s="190" t="s">
        <v>272</v>
      </c>
      <c r="G103" s="190" t="s">
        <v>3179</v>
      </c>
      <c r="H103" s="190" t="s">
        <v>274</v>
      </c>
      <c r="I103" s="190" t="s">
        <v>271</v>
      </c>
      <c r="J103" s="190" t="s">
        <v>271</v>
      </c>
      <c r="K103" s="190" t="s">
        <v>275</v>
      </c>
      <c r="L103" s="190" t="s">
        <v>276</v>
      </c>
      <c r="M103" s="190" t="s">
        <v>277</v>
      </c>
      <c r="N103" s="190" t="s">
        <v>278</v>
      </c>
      <c r="O103" s="190" t="s">
        <v>59</v>
      </c>
      <c r="P103" s="190" t="s">
        <v>271</v>
      </c>
      <c r="Q103" s="190" t="s">
        <v>271</v>
      </c>
      <c r="R103" s="190" t="s">
        <v>279</v>
      </c>
      <c r="S103" s="191">
        <v>133.56</v>
      </c>
    </row>
    <row r="104" spans="1:19" x14ac:dyDescent="0.25">
      <c r="A104" s="190" t="s">
        <v>3286</v>
      </c>
      <c r="B104" s="190" t="s">
        <v>3273</v>
      </c>
      <c r="C104" s="191">
        <v>1743.5</v>
      </c>
      <c r="D104" s="190" t="s">
        <v>270</v>
      </c>
      <c r="E104" s="190" t="s">
        <v>271</v>
      </c>
      <c r="F104" s="190" t="s">
        <v>272</v>
      </c>
      <c r="G104" s="190" t="s">
        <v>3179</v>
      </c>
      <c r="H104" s="190" t="s">
        <v>274</v>
      </c>
      <c r="I104" s="190" t="s">
        <v>271</v>
      </c>
      <c r="J104" s="190" t="s">
        <v>271</v>
      </c>
      <c r="K104" s="190" t="s">
        <v>275</v>
      </c>
      <c r="L104" s="190" t="s">
        <v>276</v>
      </c>
      <c r="M104" s="190" t="s">
        <v>277</v>
      </c>
      <c r="N104" s="190" t="s">
        <v>278</v>
      </c>
      <c r="O104" s="190" t="s">
        <v>59</v>
      </c>
      <c r="P104" s="190" t="s">
        <v>271</v>
      </c>
      <c r="Q104" s="190" t="s">
        <v>271</v>
      </c>
      <c r="R104" s="190" t="s">
        <v>279</v>
      </c>
      <c r="S104" s="191">
        <v>1660.48</v>
      </c>
    </row>
    <row r="105" spans="1:19" x14ac:dyDescent="0.25">
      <c r="A105" s="190" t="s">
        <v>3287</v>
      </c>
      <c r="B105" s="190" t="s">
        <v>3273</v>
      </c>
      <c r="C105" s="191">
        <v>2400.08</v>
      </c>
      <c r="D105" s="190" t="s">
        <v>270</v>
      </c>
      <c r="E105" s="190" t="s">
        <v>271</v>
      </c>
      <c r="F105" s="190" t="s">
        <v>272</v>
      </c>
      <c r="G105" s="190" t="s">
        <v>3179</v>
      </c>
      <c r="H105" s="190" t="s">
        <v>274</v>
      </c>
      <c r="I105" s="190" t="s">
        <v>271</v>
      </c>
      <c r="J105" s="190" t="s">
        <v>271</v>
      </c>
      <c r="K105" s="190" t="s">
        <v>275</v>
      </c>
      <c r="L105" s="190" t="s">
        <v>276</v>
      </c>
      <c r="M105" s="190" t="s">
        <v>277</v>
      </c>
      <c r="N105" s="190" t="s">
        <v>278</v>
      </c>
      <c r="O105" s="190" t="s">
        <v>59</v>
      </c>
      <c r="P105" s="190" t="s">
        <v>271</v>
      </c>
      <c r="Q105" s="190" t="s">
        <v>271</v>
      </c>
      <c r="R105" s="190" t="s">
        <v>279</v>
      </c>
      <c r="S105" s="191">
        <v>2285.79</v>
      </c>
    </row>
    <row r="106" spans="1:19" x14ac:dyDescent="0.25">
      <c r="A106" s="190" t="s">
        <v>3288</v>
      </c>
      <c r="B106" s="190" t="s">
        <v>3273</v>
      </c>
      <c r="C106" s="191">
        <v>13140.61</v>
      </c>
      <c r="D106" s="190" t="s">
        <v>270</v>
      </c>
      <c r="E106" s="190" t="s">
        <v>271</v>
      </c>
      <c r="F106" s="190" t="s">
        <v>272</v>
      </c>
      <c r="G106" s="190" t="s">
        <v>3179</v>
      </c>
      <c r="H106" s="190" t="s">
        <v>274</v>
      </c>
      <c r="I106" s="190" t="s">
        <v>271</v>
      </c>
      <c r="J106" s="190" t="s">
        <v>271</v>
      </c>
      <c r="K106" s="190" t="s">
        <v>275</v>
      </c>
      <c r="L106" s="190" t="s">
        <v>276</v>
      </c>
      <c r="M106" s="190" t="s">
        <v>277</v>
      </c>
      <c r="N106" s="190" t="s">
        <v>278</v>
      </c>
      <c r="O106" s="190" t="s">
        <v>59</v>
      </c>
      <c r="P106" s="190" t="s">
        <v>271</v>
      </c>
      <c r="Q106" s="190" t="s">
        <v>271</v>
      </c>
      <c r="R106" s="190" t="s">
        <v>279</v>
      </c>
      <c r="S106" s="191">
        <v>12514.87</v>
      </c>
    </row>
    <row r="107" spans="1:19" x14ac:dyDescent="0.25">
      <c r="A107" s="190" t="s">
        <v>3289</v>
      </c>
      <c r="B107" s="190" t="s">
        <v>3273</v>
      </c>
      <c r="C107" s="191">
        <v>6605.7</v>
      </c>
      <c r="D107" s="190" t="s">
        <v>270</v>
      </c>
      <c r="E107" s="190" t="s">
        <v>271</v>
      </c>
      <c r="F107" s="190" t="s">
        <v>272</v>
      </c>
      <c r="G107" s="190" t="s">
        <v>3179</v>
      </c>
      <c r="H107" s="190" t="s">
        <v>274</v>
      </c>
      <c r="I107" s="190" t="s">
        <v>271</v>
      </c>
      <c r="J107" s="190" t="s">
        <v>271</v>
      </c>
      <c r="K107" s="190" t="s">
        <v>275</v>
      </c>
      <c r="L107" s="190" t="s">
        <v>276</v>
      </c>
      <c r="M107" s="190" t="s">
        <v>277</v>
      </c>
      <c r="N107" s="190" t="s">
        <v>278</v>
      </c>
      <c r="O107" s="190" t="s">
        <v>59</v>
      </c>
      <c r="P107" s="190" t="s">
        <v>271</v>
      </c>
      <c r="Q107" s="190" t="s">
        <v>271</v>
      </c>
      <c r="R107" s="190" t="s">
        <v>279</v>
      </c>
      <c r="S107" s="191">
        <v>6291.14</v>
      </c>
    </row>
    <row r="108" spans="1:19" x14ac:dyDescent="0.25">
      <c r="A108" s="190" t="s">
        <v>3290</v>
      </c>
      <c r="B108" s="190" t="s">
        <v>3291</v>
      </c>
      <c r="C108" s="191">
        <v>316.97000000000003</v>
      </c>
      <c r="D108" s="190" t="s">
        <v>270</v>
      </c>
      <c r="E108" s="190" t="s">
        <v>271</v>
      </c>
      <c r="F108" s="190" t="s">
        <v>272</v>
      </c>
      <c r="G108" s="190" t="s">
        <v>3179</v>
      </c>
      <c r="H108" s="190" t="s">
        <v>274</v>
      </c>
      <c r="I108" s="190" t="s">
        <v>271</v>
      </c>
      <c r="J108" s="190" t="s">
        <v>271</v>
      </c>
      <c r="K108" s="190" t="s">
        <v>275</v>
      </c>
      <c r="L108" s="190" t="s">
        <v>276</v>
      </c>
      <c r="M108" s="190" t="s">
        <v>277</v>
      </c>
      <c r="N108" s="190" t="s">
        <v>278</v>
      </c>
      <c r="O108" s="190" t="s">
        <v>59</v>
      </c>
      <c r="P108" s="190" t="s">
        <v>271</v>
      </c>
      <c r="Q108" s="190" t="s">
        <v>271</v>
      </c>
      <c r="R108" s="190" t="s">
        <v>279</v>
      </c>
      <c r="S108" s="191">
        <v>301.88</v>
      </c>
    </row>
    <row r="109" spans="1:19" x14ac:dyDescent="0.25">
      <c r="A109" s="190" t="s">
        <v>3292</v>
      </c>
      <c r="B109" s="190" t="s">
        <v>3293</v>
      </c>
      <c r="C109" s="191">
        <v>47891.32</v>
      </c>
      <c r="D109" s="190" t="s">
        <v>270</v>
      </c>
      <c r="E109" s="190" t="s">
        <v>271</v>
      </c>
      <c r="F109" s="190" t="s">
        <v>272</v>
      </c>
      <c r="G109" s="190" t="s">
        <v>3179</v>
      </c>
      <c r="H109" s="190" t="s">
        <v>274</v>
      </c>
      <c r="I109" s="190" t="s">
        <v>271</v>
      </c>
      <c r="J109" s="190" t="s">
        <v>271</v>
      </c>
      <c r="K109" s="190" t="s">
        <v>275</v>
      </c>
      <c r="L109" s="190" t="s">
        <v>276</v>
      </c>
      <c r="M109" s="190" t="s">
        <v>277</v>
      </c>
      <c r="N109" s="190" t="s">
        <v>278</v>
      </c>
      <c r="O109" s="190" t="s">
        <v>59</v>
      </c>
      <c r="P109" s="190" t="s">
        <v>271</v>
      </c>
      <c r="Q109" s="190" t="s">
        <v>271</v>
      </c>
      <c r="R109" s="190" t="s">
        <v>279</v>
      </c>
      <c r="S109" s="191">
        <v>45610.78</v>
      </c>
    </row>
    <row r="110" spans="1:19" x14ac:dyDescent="0.25">
      <c r="A110" s="190" t="s">
        <v>3294</v>
      </c>
      <c r="B110" s="190" t="s">
        <v>3293</v>
      </c>
      <c r="C110" s="191">
        <v>45280.25</v>
      </c>
      <c r="D110" s="190" t="s">
        <v>270</v>
      </c>
      <c r="E110" s="190" t="s">
        <v>271</v>
      </c>
      <c r="F110" s="190" t="s">
        <v>272</v>
      </c>
      <c r="G110" s="190" t="s">
        <v>3179</v>
      </c>
      <c r="H110" s="190" t="s">
        <v>274</v>
      </c>
      <c r="I110" s="190" t="s">
        <v>271</v>
      </c>
      <c r="J110" s="190" t="s">
        <v>271</v>
      </c>
      <c r="K110" s="190" t="s">
        <v>275</v>
      </c>
      <c r="L110" s="190" t="s">
        <v>368</v>
      </c>
      <c r="M110" s="190" t="s">
        <v>277</v>
      </c>
      <c r="N110" s="190" t="s">
        <v>278</v>
      </c>
      <c r="O110" s="190" t="s">
        <v>57</v>
      </c>
      <c r="P110" s="190" t="s">
        <v>271</v>
      </c>
      <c r="Q110" s="190" t="s">
        <v>271</v>
      </c>
      <c r="R110" s="190" t="s">
        <v>279</v>
      </c>
      <c r="S110" s="191">
        <v>43124.05</v>
      </c>
    </row>
    <row r="111" spans="1:19" x14ac:dyDescent="0.25">
      <c r="A111" s="190" t="s">
        <v>3295</v>
      </c>
      <c r="B111" s="190" t="s">
        <v>3296</v>
      </c>
      <c r="C111" s="191">
        <v>8775.98</v>
      </c>
      <c r="D111" s="190" t="s">
        <v>270</v>
      </c>
      <c r="E111" s="190" t="s">
        <v>271</v>
      </c>
      <c r="F111" s="190" t="s">
        <v>272</v>
      </c>
      <c r="G111" s="190" t="s">
        <v>3179</v>
      </c>
      <c r="H111" s="190" t="s">
        <v>274</v>
      </c>
      <c r="I111" s="190" t="s">
        <v>271</v>
      </c>
      <c r="J111" s="190" t="s">
        <v>271</v>
      </c>
      <c r="K111" s="190" t="s">
        <v>275</v>
      </c>
      <c r="L111" s="190" t="s">
        <v>276</v>
      </c>
      <c r="M111" s="190" t="s">
        <v>277</v>
      </c>
      <c r="N111" s="190" t="s">
        <v>278</v>
      </c>
      <c r="O111" s="190" t="s">
        <v>59</v>
      </c>
      <c r="P111" s="190" t="s">
        <v>271</v>
      </c>
      <c r="Q111" s="190" t="s">
        <v>271</v>
      </c>
      <c r="R111" s="190" t="s">
        <v>279</v>
      </c>
      <c r="S111" s="191">
        <v>8358.08</v>
      </c>
    </row>
    <row r="112" spans="1:19" x14ac:dyDescent="0.25">
      <c r="A112" s="190" t="s">
        <v>3297</v>
      </c>
      <c r="B112" s="190" t="s">
        <v>3273</v>
      </c>
      <c r="C112" s="191">
        <v>33105.24</v>
      </c>
      <c r="D112" s="190" t="s">
        <v>270</v>
      </c>
      <c r="E112" s="190" t="s">
        <v>271</v>
      </c>
      <c r="F112" s="190" t="s">
        <v>272</v>
      </c>
      <c r="G112" s="190" t="s">
        <v>3179</v>
      </c>
      <c r="H112" s="190" t="s">
        <v>274</v>
      </c>
      <c r="I112" s="190" t="s">
        <v>271</v>
      </c>
      <c r="J112" s="190" t="s">
        <v>271</v>
      </c>
      <c r="K112" s="190" t="s">
        <v>275</v>
      </c>
      <c r="L112" s="190" t="s">
        <v>276</v>
      </c>
      <c r="M112" s="190" t="s">
        <v>277</v>
      </c>
      <c r="N112" s="190" t="s">
        <v>278</v>
      </c>
      <c r="O112" s="190" t="s">
        <v>59</v>
      </c>
      <c r="P112" s="190" t="s">
        <v>271</v>
      </c>
      <c r="Q112" s="190" t="s">
        <v>271</v>
      </c>
      <c r="R112" s="190" t="s">
        <v>279</v>
      </c>
      <c r="S112" s="191">
        <v>31528.799999999999</v>
      </c>
    </row>
    <row r="113" spans="1:19" x14ac:dyDescent="0.25">
      <c r="A113" s="190" t="s">
        <v>3298</v>
      </c>
      <c r="B113" s="190" t="s">
        <v>3273</v>
      </c>
      <c r="C113" s="191">
        <v>21609</v>
      </c>
      <c r="D113" s="190" t="s">
        <v>270</v>
      </c>
      <c r="E113" s="190" t="s">
        <v>271</v>
      </c>
      <c r="F113" s="190" t="s">
        <v>272</v>
      </c>
      <c r="G113" s="190" t="s">
        <v>3299</v>
      </c>
      <c r="H113" s="190" t="s">
        <v>274</v>
      </c>
      <c r="I113" s="190" t="s">
        <v>271</v>
      </c>
      <c r="J113" s="190" t="s">
        <v>271</v>
      </c>
      <c r="K113" s="190" t="s">
        <v>275</v>
      </c>
      <c r="L113" s="190" t="s">
        <v>276</v>
      </c>
      <c r="M113" s="190" t="s">
        <v>277</v>
      </c>
      <c r="N113" s="190" t="s">
        <v>278</v>
      </c>
      <c r="O113" s="190" t="s">
        <v>59</v>
      </c>
      <c r="P113" s="190" t="s">
        <v>271</v>
      </c>
      <c r="Q113" s="190" t="s">
        <v>271</v>
      </c>
      <c r="R113" s="190" t="s">
        <v>279</v>
      </c>
      <c r="S113" s="191">
        <v>1940</v>
      </c>
    </row>
    <row r="114" spans="1:19" x14ac:dyDescent="0.25">
      <c r="A114" s="190" t="s">
        <v>3298</v>
      </c>
      <c r="B114" s="190" t="s">
        <v>3273</v>
      </c>
      <c r="C114" s="191">
        <v>21609</v>
      </c>
      <c r="D114" s="190" t="s">
        <v>270</v>
      </c>
      <c r="E114" s="190" t="s">
        <v>271</v>
      </c>
      <c r="F114" s="190" t="s">
        <v>272</v>
      </c>
      <c r="G114" s="190" t="s">
        <v>3300</v>
      </c>
      <c r="H114" s="190" t="s">
        <v>274</v>
      </c>
      <c r="I114" s="190" t="s">
        <v>271</v>
      </c>
      <c r="J114" s="190" t="s">
        <v>271</v>
      </c>
      <c r="K114" s="190" t="s">
        <v>275</v>
      </c>
      <c r="L114" s="190" t="s">
        <v>276</v>
      </c>
      <c r="M114" s="190" t="s">
        <v>277</v>
      </c>
      <c r="N114" s="190" t="s">
        <v>278</v>
      </c>
      <c r="O114" s="190" t="s">
        <v>59</v>
      </c>
      <c r="P114" s="190" t="s">
        <v>271</v>
      </c>
      <c r="Q114" s="190" t="s">
        <v>271</v>
      </c>
      <c r="R114" s="190" t="s">
        <v>279</v>
      </c>
      <c r="S114" s="191">
        <v>7000</v>
      </c>
    </row>
    <row r="115" spans="1:19" x14ac:dyDescent="0.25">
      <c r="A115" s="190" t="s">
        <v>3298</v>
      </c>
      <c r="B115" s="190" t="s">
        <v>3273</v>
      </c>
      <c r="C115" s="191">
        <v>21609</v>
      </c>
      <c r="D115" s="190" t="s">
        <v>270</v>
      </c>
      <c r="E115" s="190" t="s">
        <v>271</v>
      </c>
      <c r="F115" s="190" t="s">
        <v>272</v>
      </c>
      <c r="G115" s="190" t="s">
        <v>947</v>
      </c>
      <c r="H115" s="190" t="s">
        <v>274</v>
      </c>
      <c r="I115" s="190" t="s">
        <v>271</v>
      </c>
      <c r="J115" s="190" t="s">
        <v>271</v>
      </c>
      <c r="K115" s="190" t="s">
        <v>275</v>
      </c>
      <c r="L115" s="190" t="s">
        <v>276</v>
      </c>
      <c r="M115" s="190" t="s">
        <v>277</v>
      </c>
      <c r="N115" s="190" t="s">
        <v>278</v>
      </c>
      <c r="O115" s="190" t="s">
        <v>59</v>
      </c>
      <c r="P115" s="190" t="s">
        <v>271</v>
      </c>
      <c r="Q115" s="190" t="s">
        <v>271</v>
      </c>
      <c r="R115" s="190" t="s">
        <v>279</v>
      </c>
      <c r="S115" s="191">
        <v>11640</v>
      </c>
    </row>
    <row r="116" spans="1:19" x14ac:dyDescent="0.25">
      <c r="A116" s="190" t="s">
        <v>3301</v>
      </c>
      <c r="B116" s="190" t="s">
        <v>3302</v>
      </c>
      <c r="C116" s="191">
        <v>23646</v>
      </c>
      <c r="D116" s="190" t="s">
        <v>270</v>
      </c>
      <c r="E116" s="190" t="s">
        <v>271</v>
      </c>
      <c r="F116" s="190" t="s">
        <v>272</v>
      </c>
      <c r="G116" s="190" t="s">
        <v>3303</v>
      </c>
      <c r="H116" s="190" t="s">
        <v>274</v>
      </c>
      <c r="I116" s="190" t="s">
        <v>271</v>
      </c>
      <c r="J116" s="190" t="s">
        <v>271</v>
      </c>
      <c r="K116" s="190" t="s">
        <v>275</v>
      </c>
      <c r="L116" s="190" t="s">
        <v>276</v>
      </c>
      <c r="M116" s="190" t="s">
        <v>277</v>
      </c>
      <c r="N116" s="190" t="s">
        <v>278</v>
      </c>
      <c r="O116" s="190" t="s">
        <v>59</v>
      </c>
      <c r="P116" s="190" t="s">
        <v>271</v>
      </c>
      <c r="Q116" s="190" t="s">
        <v>271</v>
      </c>
      <c r="R116" s="190" t="s">
        <v>279</v>
      </c>
      <c r="S116" s="191">
        <v>1940</v>
      </c>
    </row>
    <row r="117" spans="1:19" x14ac:dyDescent="0.25">
      <c r="A117" s="190" t="s">
        <v>3301</v>
      </c>
      <c r="B117" s="190" t="s">
        <v>3302</v>
      </c>
      <c r="C117" s="191">
        <v>23646</v>
      </c>
      <c r="D117" s="190" t="s">
        <v>270</v>
      </c>
      <c r="E117" s="190" t="s">
        <v>271</v>
      </c>
      <c r="F117" s="190" t="s">
        <v>272</v>
      </c>
      <c r="G117" s="190" t="s">
        <v>3304</v>
      </c>
      <c r="H117" s="190" t="s">
        <v>274</v>
      </c>
      <c r="I117" s="190" t="s">
        <v>271</v>
      </c>
      <c r="J117" s="190" t="s">
        <v>271</v>
      </c>
      <c r="K117" s="190" t="s">
        <v>275</v>
      </c>
      <c r="L117" s="190" t="s">
        <v>276</v>
      </c>
      <c r="M117" s="190" t="s">
        <v>277</v>
      </c>
      <c r="N117" s="190" t="s">
        <v>278</v>
      </c>
      <c r="O117" s="190" t="s">
        <v>59</v>
      </c>
      <c r="P117" s="190" t="s">
        <v>271</v>
      </c>
      <c r="Q117" s="190" t="s">
        <v>271</v>
      </c>
      <c r="R117" s="190" t="s">
        <v>279</v>
      </c>
      <c r="S117" s="191">
        <v>7000</v>
      </c>
    </row>
    <row r="118" spans="1:19" x14ac:dyDescent="0.25">
      <c r="A118" s="190" t="s">
        <v>3301</v>
      </c>
      <c r="B118" s="190" t="s">
        <v>3302</v>
      </c>
      <c r="C118" s="191">
        <v>23646</v>
      </c>
      <c r="D118" s="190" t="s">
        <v>270</v>
      </c>
      <c r="E118" s="190" t="s">
        <v>271</v>
      </c>
      <c r="F118" s="190" t="s">
        <v>272</v>
      </c>
      <c r="G118" s="190" t="s">
        <v>947</v>
      </c>
      <c r="H118" s="190" t="s">
        <v>274</v>
      </c>
      <c r="I118" s="190" t="s">
        <v>271</v>
      </c>
      <c r="J118" s="190" t="s">
        <v>271</v>
      </c>
      <c r="K118" s="190" t="s">
        <v>275</v>
      </c>
      <c r="L118" s="190" t="s">
        <v>276</v>
      </c>
      <c r="M118" s="190" t="s">
        <v>277</v>
      </c>
      <c r="N118" s="190" t="s">
        <v>278</v>
      </c>
      <c r="O118" s="190" t="s">
        <v>59</v>
      </c>
      <c r="P118" s="190" t="s">
        <v>271</v>
      </c>
      <c r="Q118" s="190" t="s">
        <v>271</v>
      </c>
      <c r="R118" s="190" t="s">
        <v>279</v>
      </c>
      <c r="S118" s="191">
        <v>13580</v>
      </c>
    </row>
    <row r="119" spans="1:19" x14ac:dyDescent="0.25">
      <c r="A119" s="190" t="s">
        <v>3305</v>
      </c>
      <c r="B119" s="190" t="s">
        <v>3217</v>
      </c>
      <c r="C119" s="191">
        <v>622.85</v>
      </c>
      <c r="D119" s="190" t="s">
        <v>270</v>
      </c>
      <c r="E119" s="190" t="s">
        <v>271</v>
      </c>
      <c r="F119" s="190" t="s">
        <v>272</v>
      </c>
      <c r="G119" s="190" t="s">
        <v>3306</v>
      </c>
      <c r="H119" s="190" t="s">
        <v>274</v>
      </c>
      <c r="I119" s="190" t="s">
        <v>271</v>
      </c>
      <c r="J119" s="190" t="s">
        <v>271</v>
      </c>
      <c r="K119" s="190" t="s">
        <v>275</v>
      </c>
      <c r="L119" s="190" t="s">
        <v>276</v>
      </c>
      <c r="M119" s="190" t="s">
        <v>277</v>
      </c>
      <c r="N119" s="190" t="s">
        <v>278</v>
      </c>
      <c r="O119" s="190" t="s">
        <v>59</v>
      </c>
      <c r="P119" s="190" t="s">
        <v>271</v>
      </c>
      <c r="Q119" s="190" t="s">
        <v>271</v>
      </c>
      <c r="R119" s="190" t="s">
        <v>279</v>
      </c>
      <c r="S119" s="191">
        <v>503</v>
      </c>
    </row>
    <row r="120" spans="1:19" x14ac:dyDescent="0.25">
      <c r="A120" s="190" t="s">
        <v>3305</v>
      </c>
      <c r="B120" s="190" t="s">
        <v>3217</v>
      </c>
      <c r="C120" s="191">
        <v>622.85</v>
      </c>
      <c r="D120" s="190" t="s">
        <v>270</v>
      </c>
      <c r="E120" s="190" t="s">
        <v>271</v>
      </c>
      <c r="F120" s="190" t="s">
        <v>272</v>
      </c>
      <c r="G120" s="190" t="s">
        <v>3307</v>
      </c>
      <c r="H120" s="190" t="s">
        <v>274</v>
      </c>
      <c r="I120" s="190" t="s">
        <v>271</v>
      </c>
      <c r="J120" s="190" t="s">
        <v>271</v>
      </c>
      <c r="K120" s="190" t="s">
        <v>275</v>
      </c>
      <c r="L120" s="190" t="s">
        <v>276</v>
      </c>
      <c r="M120" s="190" t="s">
        <v>277</v>
      </c>
      <c r="N120" s="190" t="s">
        <v>278</v>
      </c>
      <c r="O120" s="190" t="s">
        <v>59</v>
      </c>
      <c r="P120" s="190" t="s">
        <v>271</v>
      </c>
      <c r="Q120" s="190" t="s">
        <v>271</v>
      </c>
      <c r="R120" s="190" t="s">
        <v>279</v>
      </c>
      <c r="S120" s="191">
        <v>90.19</v>
      </c>
    </row>
    <row r="121" spans="1:19" x14ac:dyDescent="0.25">
      <c r="A121" s="190" t="s">
        <v>3308</v>
      </c>
      <c r="B121" s="190" t="s">
        <v>3291</v>
      </c>
      <c r="C121" s="191">
        <v>443.46</v>
      </c>
      <c r="D121" s="190" t="s">
        <v>270</v>
      </c>
      <c r="E121" s="190" t="s">
        <v>271</v>
      </c>
      <c r="F121" s="190" t="s">
        <v>272</v>
      </c>
      <c r="G121" s="190" t="s">
        <v>3179</v>
      </c>
      <c r="H121" s="190" t="s">
        <v>274</v>
      </c>
      <c r="I121" s="190" t="s">
        <v>271</v>
      </c>
      <c r="J121" s="190" t="s">
        <v>271</v>
      </c>
      <c r="K121" s="190" t="s">
        <v>275</v>
      </c>
      <c r="L121" s="190" t="s">
        <v>276</v>
      </c>
      <c r="M121" s="190" t="s">
        <v>277</v>
      </c>
      <c r="N121" s="190" t="s">
        <v>278</v>
      </c>
      <c r="O121" s="190" t="s">
        <v>59</v>
      </c>
      <c r="P121" s="190" t="s">
        <v>271</v>
      </c>
      <c r="Q121" s="190" t="s">
        <v>271</v>
      </c>
      <c r="R121" s="190" t="s">
        <v>279</v>
      </c>
      <c r="S121" s="191">
        <v>422.34</v>
      </c>
    </row>
    <row r="122" spans="1:19" x14ac:dyDescent="0.25">
      <c r="A122" s="190" t="s">
        <v>3309</v>
      </c>
      <c r="B122" s="190" t="s">
        <v>3291</v>
      </c>
      <c r="C122" s="191">
        <v>11746.58</v>
      </c>
      <c r="D122" s="190" t="s">
        <v>270</v>
      </c>
      <c r="E122" s="190" t="s">
        <v>271</v>
      </c>
      <c r="F122" s="190" t="s">
        <v>272</v>
      </c>
      <c r="G122" s="190" t="s">
        <v>396</v>
      </c>
      <c r="H122" s="190" t="s">
        <v>274</v>
      </c>
      <c r="I122" s="190" t="s">
        <v>271</v>
      </c>
      <c r="J122" s="190" t="s">
        <v>271</v>
      </c>
      <c r="K122" s="190" t="s">
        <v>275</v>
      </c>
      <c r="L122" s="190" t="s">
        <v>368</v>
      </c>
      <c r="M122" s="190" t="s">
        <v>277</v>
      </c>
      <c r="N122" s="190" t="s">
        <v>278</v>
      </c>
      <c r="O122" s="190" t="s">
        <v>57</v>
      </c>
      <c r="P122" s="190" t="s">
        <v>271</v>
      </c>
      <c r="Q122" s="190" t="s">
        <v>271</v>
      </c>
      <c r="R122" s="190" t="s">
        <v>279</v>
      </c>
      <c r="S122" s="191">
        <v>2032.24</v>
      </c>
    </row>
    <row r="123" spans="1:19" x14ac:dyDescent="0.25">
      <c r="A123" s="190" t="s">
        <v>3309</v>
      </c>
      <c r="B123" s="190" t="s">
        <v>3291</v>
      </c>
      <c r="C123" s="191">
        <v>11746.58</v>
      </c>
      <c r="D123" s="190" t="s">
        <v>270</v>
      </c>
      <c r="E123" s="190" t="s">
        <v>271</v>
      </c>
      <c r="F123" s="190" t="s">
        <v>272</v>
      </c>
      <c r="G123" s="190" t="s">
        <v>273</v>
      </c>
      <c r="H123" s="190" t="s">
        <v>274</v>
      </c>
      <c r="I123" s="190" t="s">
        <v>271</v>
      </c>
      <c r="J123" s="190" t="s">
        <v>271</v>
      </c>
      <c r="K123" s="190" t="s">
        <v>275</v>
      </c>
      <c r="L123" s="190" t="s">
        <v>276</v>
      </c>
      <c r="M123" s="190" t="s">
        <v>277</v>
      </c>
      <c r="N123" s="190" t="s">
        <v>278</v>
      </c>
      <c r="O123" s="190" t="s">
        <v>59</v>
      </c>
      <c r="P123" s="190" t="s">
        <v>271</v>
      </c>
      <c r="Q123" s="190" t="s">
        <v>271</v>
      </c>
      <c r="R123" s="190" t="s">
        <v>279</v>
      </c>
      <c r="S123" s="191">
        <v>7876.44</v>
      </c>
    </row>
    <row r="124" spans="1:19" x14ac:dyDescent="0.25">
      <c r="A124" s="190" t="s">
        <v>3309</v>
      </c>
      <c r="B124" s="190" t="s">
        <v>3291</v>
      </c>
      <c r="C124" s="191">
        <v>11746.58</v>
      </c>
      <c r="D124" s="190" t="s">
        <v>270</v>
      </c>
      <c r="E124" s="190" t="s">
        <v>271</v>
      </c>
      <c r="F124" s="190" t="s">
        <v>272</v>
      </c>
      <c r="G124" s="190" t="s">
        <v>3310</v>
      </c>
      <c r="H124" s="190" t="s">
        <v>274</v>
      </c>
      <c r="I124" s="190" t="s">
        <v>271</v>
      </c>
      <c r="J124" s="190" t="s">
        <v>271</v>
      </c>
      <c r="K124" s="190" t="s">
        <v>275</v>
      </c>
      <c r="L124" s="190" t="s">
        <v>3311</v>
      </c>
      <c r="M124" s="190" t="s">
        <v>277</v>
      </c>
      <c r="N124" s="190" t="s">
        <v>278</v>
      </c>
      <c r="O124" s="190" t="s">
        <v>167</v>
      </c>
      <c r="P124" s="190" t="s">
        <v>271</v>
      </c>
      <c r="Q124" s="190" t="s">
        <v>271</v>
      </c>
      <c r="R124" s="190" t="s">
        <v>279</v>
      </c>
      <c r="S124" s="191">
        <v>117.22</v>
      </c>
    </row>
    <row r="125" spans="1:19" x14ac:dyDescent="0.25">
      <c r="A125" s="190" t="s">
        <v>3309</v>
      </c>
      <c r="B125" s="190" t="s">
        <v>3291</v>
      </c>
      <c r="C125" s="191">
        <v>11746.58</v>
      </c>
      <c r="D125" s="190" t="s">
        <v>270</v>
      </c>
      <c r="E125" s="190" t="s">
        <v>271</v>
      </c>
      <c r="F125" s="190" t="s">
        <v>272</v>
      </c>
      <c r="G125" s="190" t="s">
        <v>2663</v>
      </c>
      <c r="H125" s="190" t="s">
        <v>274</v>
      </c>
      <c r="I125" s="190" t="s">
        <v>271</v>
      </c>
      <c r="J125" s="190" t="s">
        <v>271</v>
      </c>
      <c r="K125" s="190" t="s">
        <v>275</v>
      </c>
      <c r="L125" s="190" t="s">
        <v>2664</v>
      </c>
      <c r="M125" s="190" t="s">
        <v>277</v>
      </c>
      <c r="N125" s="190" t="s">
        <v>278</v>
      </c>
      <c r="O125" s="190" t="s">
        <v>176</v>
      </c>
      <c r="P125" s="190" t="s">
        <v>271</v>
      </c>
      <c r="Q125" s="190" t="s">
        <v>271</v>
      </c>
      <c r="R125" s="190" t="s">
        <v>279</v>
      </c>
      <c r="S125" s="191">
        <v>634.84</v>
      </c>
    </row>
    <row r="126" spans="1:19" x14ac:dyDescent="0.25">
      <c r="A126" s="190" t="s">
        <v>3312</v>
      </c>
      <c r="B126" s="190" t="s">
        <v>3313</v>
      </c>
      <c r="C126" s="191">
        <v>9153.1299999999992</v>
      </c>
      <c r="D126" s="190" t="s">
        <v>270</v>
      </c>
      <c r="E126" s="190" t="s">
        <v>271</v>
      </c>
      <c r="F126" s="190" t="s">
        <v>272</v>
      </c>
      <c r="G126" s="190" t="s">
        <v>3179</v>
      </c>
      <c r="H126" s="190" t="s">
        <v>274</v>
      </c>
      <c r="I126" s="190" t="s">
        <v>271</v>
      </c>
      <c r="J126" s="190" t="s">
        <v>271</v>
      </c>
      <c r="K126" s="190" t="s">
        <v>275</v>
      </c>
      <c r="L126" s="190" t="s">
        <v>276</v>
      </c>
      <c r="M126" s="190" t="s">
        <v>277</v>
      </c>
      <c r="N126" s="190" t="s">
        <v>278</v>
      </c>
      <c r="O126" s="190" t="s">
        <v>59</v>
      </c>
      <c r="P126" s="190" t="s">
        <v>271</v>
      </c>
      <c r="Q126" s="190" t="s">
        <v>271</v>
      </c>
      <c r="R126" s="190" t="s">
        <v>279</v>
      </c>
      <c r="S126" s="191">
        <v>8717.27</v>
      </c>
    </row>
    <row r="127" spans="1:19" x14ac:dyDescent="0.25">
      <c r="A127" s="190" t="s">
        <v>3314</v>
      </c>
      <c r="B127" s="190" t="s">
        <v>3315</v>
      </c>
      <c r="C127" s="191">
        <v>21366.18</v>
      </c>
      <c r="D127" s="190" t="s">
        <v>270</v>
      </c>
      <c r="E127" s="190" t="s">
        <v>271</v>
      </c>
      <c r="F127" s="190" t="s">
        <v>272</v>
      </c>
      <c r="G127" s="190" t="s">
        <v>3179</v>
      </c>
      <c r="H127" s="190" t="s">
        <v>274</v>
      </c>
      <c r="I127" s="190" t="s">
        <v>271</v>
      </c>
      <c r="J127" s="190" t="s">
        <v>271</v>
      </c>
      <c r="K127" s="190" t="s">
        <v>275</v>
      </c>
      <c r="L127" s="190" t="s">
        <v>276</v>
      </c>
      <c r="M127" s="190" t="s">
        <v>277</v>
      </c>
      <c r="N127" s="190" t="s">
        <v>278</v>
      </c>
      <c r="O127" s="190" t="s">
        <v>59</v>
      </c>
      <c r="P127" s="190" t="s">
        <v>271</v>
      </c>
      <c r="Q127" s="190" t="s">
        <v>271</v>
      </c>
      <c r="R127" s="190" t="s">
        <v>279</v>
      </c>
      <c r="S127" s="191">
        <v>20348.740000000002</v>
      </c>
    </row>
    <row r="128" spans="1:19" x14ac:dyDescent="0.25">
      <c r="A128" s="190" t="s">
        <v>3316</v>
      </c>
      <c r="B128" s="190" t="s">
        <v>3313</v>
      </c>
      <c r="C128" s="191">
        <v>210.36</v>
      </c>
      <c r="D128" s="190" t="s">
        <v>270</v>
      </c>
      <c r="E128" s="190" t="s">
        <v>271</v>
      </c>
      <c r="F128" s="190" t="s">
        <v>272</v>
      </c>
      <c r="G128" s="190" t="s">
        <v>3179</v>
      </c>
      <c r="H128" s="190" t="s">
        <v>274</v>
      </c>
      <c r="I128" s="190" t="s">
        <v>271</v>
      </c>
      <c r="J128" s="190" t="s">
        <v>271</v>
      </c>
      <c r="K128" s="190" t="s">
        <v>275</v>
      </c>
      <c r="L128" s="190" t="s">
        <v>276</v>
      </c>
      <c r="M128" s="190" t="s">
        <v>277</v>
      </c>
      <c r="N128" s="190" t="s">
        <v>278</v>
      </c>
      <c r="O128" s="190" t="s">
        <v>59</v>
      </c>
      <c r="P128" s="190" t="s">
        <v>271</v>
      </c>
      <c r="Q128" s="190" t="s">
        <v>271</v>
      </c>
      <c r="R128" s="190" t="s">
        <v>279</v>
      </c>
      <c r="S128" s="191">
        <v>200.34</v>
      </c>
    </row>
    <row r="129" spans="1:19" x14ac:dyDescent="0.25">
      <c r="A129" s="190" t="s">
        <v>3317</v>
      </c>
      <c r="B129" s="190" t="s">
        <v>3313</v>
      </c>
      <c r="C129" s="191">
        <v>32950.22</v>
      </c>
      <c r="D129" s="190" t="s">
        <v>270</v>
      </c>
      <c r="E129" s="190" t="s">
        <v>271</v>
      </c>
      <c r="F129" s="190" t="s">
        <v>272</v>
      </c>
      <c r="G129" s="190" t="s">
        <v>3179</v>
      </c>
      <c r="H129" s="190" t="s">
        <v>274</v>
      </c>
      <c r="I129" s="190" t="s">
        <v>271</v>
      </c>
      <c r="J129" s="190" t="s">
        <v>271</v>
      </c>
      <c r="K129" s="190" t="s">
        <v>275</v>
      </c>
      <c r="L129" s="190" t="s">
        <v>276</v>
      </c>
      <c r="M129" s="190" t="s">
        <v>277</v>
      </c>
      <c r="N129" s="190" t="s">
        <v>278</v>
      </c>
      <c r="O129" s="190" t="s">
        <v>59</v>
      </c>
      <c r="P129" s="190" t="s">
        <v>271</v>
      </c>
      <c r="Q129" s="190" t="s">
        <v>271</v>
      </c>
      <c r="R129" s="190" t="s">
        <v>279</v>
      </c>
      <c r="S129" s="191">
        <v>31381.16</v>
      </c>
    </row>
    <row r="130" spans="1:19" x14ac:dyDescent="0.25">
      <c r="A130" s="190" t="s">
        <v>3318</v>
      </c>
      <c r="B130" s="190" t="s">
        <v>3313</v>
      </c>
      <c r="C130" s="191">
        <v>52002.68</v>
      </c>
      <c r="D130" s="190" t="s">
        <v>270</v>
      </c>
      <c r="E130" s="190" t="s">
        <v>271</v>
      </c>
      <c r="F130" s="190" t="s">
        <v>272</v>
      </c>
      <c r="G130" s="190" t="s">
        <v>3179</v>
      </c>
      <c r="H130" s="190" t="s">
        <v>274</v>
      </c>
      <c r="I130" s="190" t="s">
        <v>271</v>
      </c>
      <c r="J130" s="190" t="s">
        <v>271</v>
      </c>
      <c r="K130" s="190" t="s">
        <v>275</v>
      </c>
      <c r="L130" s="190" t="s">
        <v>276</v>
      </c>
      <c r="M130" s="190" t="s">
        <v>277</v>
      </c>
      <c r="N130" s="190" t="s">
        <v>278</v>
      </c>
      <c r="O130" s="190" t="s">
        <v>59</v>
      </c>
      <c r="P130" s="190" t="s">
        <v>271</v>
      </c>
      <c r="Q130" s="190" t="s">
        <v>271</v>
      </c>
      <c r="R130" s="190" t="s">
        <v>279</v>
      </c>
      <c r="S130" s="191">
        <v>49526.36</v>
      </c>
    </row>
    <row r="131" spans="1:19" x14ac:dyDescent="0.25">
      <c r="A131" s="190" t="s">
        <v>3319</v>
      </c>
      <c r="B131" s="190" t="s">
        <v>3313</v>
      </c>
      <c r="C131" s="191">
        <v>48051</v>
      </c>
      <c r="D131" s="190" t="s">
        <v>270</v>
      </c>
      <c r="E131" s="190" t="s">
        <v>271</v>
      </c>
      <c r="F131" s="190" t="s">
        <v>272</v>
      </c>
      <c r="G131" s="190" t="s">
        <v>3179</v>
      </c>
      <c r="H131" s="190" t="s">
        <v>274</v>
      </c>
      <c r="I131" s="190" t="s">
        <v>271</v>
      </c>
      <c r="J131" s="190" t="s">
        <v>271</v>
      </c>
      <c r="K131" s="190" t="s">
        <v>275</v>
      </c>
      <c r="L131" s="190" t="s">
        <v>276</v>
      </c>
      <c r="M131" s="190" t="s">
        <v>277</v>
      </c>
      <c r="N131" s="190" t="s">
        <v>278</v>
      </c>
      <c r="O131" s="190" t="s">
        <v>59</v>
      </c>
      <c r="P131" s="190" t="s">
        <v>271</v>
      </c>
      <c r="Q131" s="190" t="s">
        <v>271</v>
      </c>
      <c r="R131" s="190" t="s">
        <v>279</v>
      </c>
      <c r="S131" s="191">
        <v>45762.86</v>
      </c>
    </row>
    <row r="132" spans="1:19" x14ac:dyDescent="0.25">
      <c r="A132" s="190" t="s">
        <v>3320</v>
      </c>
      <c r="B132" s="190" t="s">
        <v>3313</v>
      </c>
      <c r="C132" s="191">
        <v>51657.33</v>
      </c>
      <c r="D132" s="190" t="s">
        <v>270</v>
      </c>
      <c r="E132" s="190" t="s">
        <v>271</v>
      </c>
      <c r="F132" s="190" t="s">
        <v>272</v>
      </c>
      <c r="G132" s="190" t="s">
        <v>3179</v>
      </c>
      <c r="H132" s="190" t="s">
        <v>274</v>
      </c>
      <c r="I132" s="190" t="s">
        <v>271</v>
      </c>
      <c r="J132" s="190" t="s">
        <v>271</v>
      </c>
      <c r="K132" s="190" t="s">
        <v>275</v>
      </c>
      <c r="L132" s="190" t="s">
        <v>276</v>
      </c>
      <c r="M132" s="190" t="s">
        <v>277</v>
      </c>
      <c r="N132" s="190" t="s">
        <v>278</v>
      </c>
      <c r="O132" s="190" t="s">
        <v>59</v>
      </c>
      <c r="P132" s="190" t="s">
        <v>271</v>
      </c>
      <c r="Q132" s="190" t="s">
        <v>271</v>
      </c>
      <c r="R132" s="190" t="s">
        <v>279</v>
      </c>
      <c r="S132" s="191">
        <v>49197.46</v>
      </c>
    </row>
    <row r="133" spans="1:19" x14ac:dyDescent="0.25">
      <c r="A133" s="190" t="s">
        <v>3321</v>
      </c>
      <c r="B133" s="190" t="s">
        <v>3322</v>
      </c>
      <c r="C133" s="191">
        <v>27808.37</v>
      </c>
      <c r="D133" s="190" t="s">
        <v>270</v>
      </c>
      <c r="E133" s="190" t="s">
        <v>271</v>
      </c>
      <c r="F133" s="190" t="s">
        <v>272</v>
      </c>
      <c r="G133" s="190" t="s">
        <v>3179</v>
      </c>
      <c r="H133" s="190" t="s">
        <v>274</v>
      </c>
      <c r="I133" s="190" t="s">
        <v>271</v>
      </c>
      <c r="J133" s="190" t="s">
        <v>271</v>
      </c>
      <c r="K133" s="190" t="s">
        <v>275</v>
      </c>
      <c r="L133" s="190" t="s">
        <v>276</v>
      </c>
      <c r="M133" s="190" t="s">
        <v>277</v>
      </c>
      <c r="N133" s="190" t="s">
        <v>278</v>
      </c>
      <c r="O133" s="190" t="s">
        <v>59</v>
      </c>
      <c r="P133" s="190" t="s">
        <v>271</v>
      </c>
      <c r="Q133" s="190" t="s">
        <v>271</v>
      </c>
      <c r="R133" s="190" t="s">
        <v>279</v>
      </c>
      <c r="S133" s="191">
        <v>26484.16</v>
      </c>
    </row>
    <row r="134" spans="1:19" x14ac:dyDescent="0.25">
      <c r="A134" s="190" t="s">
        <v>3323</v>
      </c>
      <c r="B134" s="190" t="s">
        <v>3322</v>
      </c>
      <c r="C134" s="191">
        <v>4609.71</v>
      </c>
      <c r="D134" s="190" t="s">
        <v>270</v>
      </c>
      <c r="E134" s="190" t="s">
        <v>271</v>
      </c>
      <c r="F134" s="190" t="s">
        <v>272</v>
      </c>
      <c r="G134" s="190" t="s">
        <v>3179</v>
      </c>
      <c r="H134" s="190" t="s">
        <v>274</v>
      </c>
      <c r="I134" s="190" t="s">
        <v>271</v>
      </c>
      <c r="J134" s="190" t="s">
        <v>271</v>
      </c>
      <c r="K134" s="190" t="s">
        <v>275</v>
      </c>
      <c r="L134" s="190" t="s">
        <v>276</v>
      </c>
      <c r="M134" s="190" t="s">
        <v>277</v>
      </c>
      <c r="N134" s="190" t="s">
        <v>278</v>
      </c>
      <c r="O134" s="190" t="s">
        <v>59</v>
      </c>
      <c r="P134" s="190" t="s">
        <v>271</v>
      </c>
      <c r="Q134" s="190" t="s">
        <v>271</v>
      </c>
      <c r="R134" s="190" t="s">
        <v>279</v>
      </c>
      <c r="S134" s="191">
        <v>4390.2</v>
      </c>
    </row>
    <row r="135" spans="1:19" x14ac:dyDescent="0.25">
      <c r="A135" s="190" t="s">
        <v>3324</v>
      </c>
      <c r="B135" s="190" t="s">
        <v>3322</v>
      </c>
      <c r="C135" s="191">
        <v>61.54</v>
      </c>
      <c r="D135" s="190" t="s">
        <v>270</v>
      </c>
      <c r="E135" s="190" t="s">
        <v>271</v>
      </c>
      <c r="F135" s="190" t="s">
        <v>272</v>
      </c>
      <c r="G135" s="190" t="s">
        <v>3179</v>
      </c>
      <c r="H135" s="190" t="s">
        <v>274</v>
      </c>
      <c r="I135" s="190" t="s">
        <v>271</v>
      </c>
      <c r="J135" s="190" t="s">
        <v>271</v>
      </c>
      <c r="K135" s="190" t="s">
        <v>275</v>
      </c>
      <c r="L135" s="190" t="s">
        <v>581</v>
      </c>
      <c r="M135" s="190" t="s">
        <v>277</v>
      </c>
      <c r="N135" s="190" t="s">
        <v>278</v>
      </c>
      <c r="O135" s="190" t="s">
        <v>64</v>
      </c>
      <c r="P135" s="190" t="s">
        <v>271</v>
      </c>
      <c r="Q135" s="190" t="s">
        <v>271</v>
      </c>
      <c r="R135" s="190" t="s">
        <v>279</v>
      </c>
      <c r="S135" s="191">
        <v>58.61</v>
      </c>
    </row>
    <row r="136" spans="1:19" x14ac:dyDescent="0.25">
      <c r="A136" s="190" t="s">
        <v>3325</v>
      </c>
      <c r="B136" s="190" t="s">
        <v>3322</v>
      </c>
      <c r="C136" s="191">
        <v>7558.03</v>
      </c>
      <c r="D136" s="190" t="s">
        <v>270</v>
      </c>
      <c r="E136" s="190" t="s">
        <v>271</v>
      </c>
      <c r="F136" s="190" t="s">
        <v>272</v>
      </c>
      <c r="G136" s="190" t="s">
        <v>3179</v>
      </c>
      <c r="H136" s="190" t="s">
        <v>274</v>
      </c>
      <c r="I136" s="190" t="s">
        <v>271</v>
      </c>
      <c r="J136" s="190" t="s">
        <v>271</v>
      </c>
      <c r="K136" s="190" t="s">
        <v>275</v>
      </c>
      <c r="L136" s="190" t="s">
        <v>276</v>
      </c>
      <c r="M136" s="190" t="s">
        <v>277</v>
      </c>
      <c r="N136" s="190" t="s">
        <v>278</v>
      </c>
      <c r="O136" s="190" t="s">
        <v>59</v>
      </c>
      <c r="P136" s="190" t="s">
        <v>271</v>
      </c>
      <c r="Q136" s="190" t="s">
        <v>271</v>
      </c>
      <c r="R136" s="190" t="s">
        <v>279</v>
      </c>
      <c r="S136" s="191">
        <v>7198.12</v>
      </c>
    </row>
    <row r="137" spans="1:19" x14ac:dyDescent="0.25">
      <c r="A137" s="190" t="s">
        <v>3326</v>
      </c>
      <c r="B137" s="190" t="s">
        <v>3322</v>
      </c>
      <c r="C137" s="191">
        <v>4051.8</v>
      </c>
      <c r="D137" s="190" t="s">
        <v>270</v>
      </c>
      <c r="E137" s="190" t="s">
        <v>271</v>
      </c>
      <c r="F137" s="190" t="s">
        <v>272</v>
      </c>
      <c r="G137" s="190" t="s">
        <v>3179</v>
      </c>
      <c r="H137" s="190" t="s">
        <v>274</v>
      </c>
      <c r="I137" s="190" t="s">
        <v>271</v>
      </c>
      <c r="J137" s="190" t="s">
        <v>271</v>
      </c>
      <c r="K137" s="190" t="s">
        <v>275</v>
      </c>
      <c r="L137" s="190" t="s">
        <v>276</v>
      </c>
      <c r="M137" s="190" t="s">
        <v>277</v>
      </c>
      <c r="N137" s="190" t="s">
        <v>278</v>
      </c>
      <c r="O137" s="190" t="s">
        <v>59</v>
      </c>
      <c r="P137" s="190" t="s">
        <v>271</v>
      </c>
      <c r="Q137" s="190" t="s">
        <v>271</v>
      </c>
      <c r="R137" s="190" t="s">
        <v>279</v>
      </c>
      <c r="S137" s="191">
        <v>3858.86</v>
      </c>
    </row>
    <row r="138" spans="1:19" x14ac:dyDescent="0.25">
      <c r="A138" s="190" t="s">
        <v>3327</v>
      </c>
      <c r="B138" s="190" t="s">
        <v>3217</v>
      </c>
      <c r="C138" s="191">
        <v>830.24</v>
      </c>
      <c r="D138" s="190" t="s">
        <v>270</v>
      </c>
      <c r="E138" s="190" t="s">
        <v>271</v>
      </c>
      <c r="F138" s="190" t="s">
        <v>272</v>
      </c>
      <c r="G138" s="190" t="s">
        <v>3328</v>
      </c>
      <c r="H138" s="190" t="s">
        <v>274</v>
      </c>
      <c r="I138" s="190" t="s">
        <v>271</v>
      </c>
      <c r="J138" s="190" t="s">
        <v>271</v>
      </c>
      <c r="K138" s="190" t="s">
        <v>275</v>
      </c>
      <c r="L138" s="190" t="s">
        <v>276</v>
      </c>
      <c r="M138" s="190" t="s">
        <v>277</v>
      </c>
      <c r="N138" s="190" t="s">
        <v>278</v>
      </c>
      <c r="O138" s="190" t="s">
        <v>59</v>
      </c>
      <c r="P138" s="190" t="s">
        <v>271</v>
      </c>
      <c r="Q138" s="190" t="s">
        <v>271</v>
      </c>
      <c r="R138" s="190" t="s">
        <v>279</v>
      </c>
      <c r="S138" s="191">
        <v>790.7</v>
      </c>
    </row>
    <row r="139" spans="1:19" x14ac:dyDescent="0.25">
      <c r="A139" s="190" t="s">
        <v>3329</v>
      </c>
      <c r="B139" s="190" t="s">
        <v>3330</v>
      </c>
      <c r="C139" s="191">
        <v>49957.56</v>
      </c>
      <c r="D139" s="190" t="s">
        <v>270</v>
      </c>
      <c r="E139" s="190" t="s">
        <v>271</v>
      </c>
      <c r="F139" s="190" t="s">
        <v>272</v>
      </c>
      <c r="G139" s="190" t="s">
        <v>273</v>
      </c>
      <c r="H139" s="190" t="s">
        <v>274</v>
      </c>
      <c r="I139" s="190" t="s">
        <v>271</v>
      </c>
      <c r="J139" s="190" t="s">
        <v>271</v>
      </c>
      <c r="K139" s="190" t="s">
        <v>275</v>
      </c>
      <c r="L139" s="190" t="s">
        <v>276</v>
      </c>
      <c r="M139" s="190" t="s">
        <v>277</v>
      </c>
      <c r="N139" s="190" t="s">
        <v>278</v>
      </c>
      <c r="O139" s="190" t="s">
        <v>59</v>
      </c>
      <c r="P139" s="190" t="s">
        <v>271</v>
      </c>
      <c r="Q139" s="190" t="s">
        <v>271</v>
      </c>
      <c r="R139" s="190" t="s">
        <v>279</v>
      </c>
      <c r="S139" s="191">
        <v>1214</v>
      </c>
    </row>
    <row r="140" spans="1:19" x14ac:dyDescent="0.25">
      <c r="A140" s="190" t="s">
        <v>3329</v>
      </c>
      <c r="B140" s="190" t="s">
        <v>3330</v>
      </c>
      <c r="C140" s="191">
        <v>49957.56</v>
      </c>
      <c r="D140" s="190" t="s">
        <v>270</v>
      </c>
      <c r="E140" s="190" t="s">
        <v>271</v>
      </c>
      <c r="F140" s="190" t="s">
        <v>272</v>
      </c>
      <c r="G140" s="190" t="s">
        <v>396</v>
      </c>
      <c r="H140" s="190" t="s">
        <v>274</v>
      </c>
      <c r="I140" s="190" t="s">
        <v>271</v>
      </c>
      <c r="J140" s="190" t="s">
        <v>271</v>
      </c>
      <c r="K140" s="190" t="s">
        <v>275</v>
      </c>
      <c r="L140" s="190" t="s">
        <v>368</v>
      </c>
      <c r="M140" s="190" t="s">
        <v>277</v>
      </c>
      <c r="N140" s="190" t="s">
        <v>278</v>
      </c>
      <c r="O140" s="190" t="s">
        <v>57</v>
      </c>
      <c r="P140" s="190" t="s">
        <v>271</v>
      </c>
      <c r="Q140" s="190" t="s">
        <v>271</v>
      </c>
      <c r="R140" s="190" t="s">
        <v>279</v>
      </c>
      <c r="S140" s="191">
        <v>2472.6</v>
      </c>
    </row>
    <row r="141" spans="1:19" x14ac:dyDescent="0.25">
      <c r="A141" s="190" t="s">
        <v>3329</v>
      </c>
      <c r="B141" s="190" t="s">
        <v>3330</v>
      </c>
      <c r="C141" s="191">
        <v>49957.56</v>
      </c>
      <c r="D141" s="190" t="s">
        <v>270</v>
      </c>
      <c r="E141" s="190" t="s">
        <v>271</v>
      </c>
      <c r="F141" s="190" t="s">
        <v>272</v>
      </c>
      <c r="G141" s="190" t="s">
        <v>273</v>
      </c>
      <c r="H141" s="190" t="s">
        <v>274</v>
      </c>
      <c r="I141" s="190" t="s">
        <v>271</v>
      </c>
      <c r="J141" s="190" t="s">
        <v>271</v>
      </c>
      <c r="K141" s="190" t="s">
        <v>275</v>
      </c>
      <c r="L141" s="190" t="s">
        <v>276</v>
      </c>
      <c r="M141" s="190" t="s">
        <v>277</v>
      </c>
      <c r="N141" s="190" t="s">
        <v>278</v>
      </c>
      <c r="O141" s="190" t="s">
        <v>59</v>
      </c>
      <c r="P141" s="190" t="s">
        <v>271</v>
      </c>
      <c r="Q141" s="190" t="s">
        <v>271</v>
      </c>
      <c r="R141" s="190" t="s">
        <v>279</v>
      </c>
      <c r="S141" s="191">
        <v>37577.67</v>
      </c>
    </row>
    <row r="142" spans="1:19" x14ac:dyDescent="0.25">
      <c r="A142" s="190" t="s">
        <v>3329</v>
      </c>
      <c r="B142" s="190" t="s">
        <v>3330</v>
      </c>
      <c r="C142" s="191">
        <v>49957.56</v>
      </c>
      <c r="D142" s="190" t="s">
        <v>270</v>
      </c>
      <c r="E142" s="190" t="s">
        <v>271</v>
      </c>
      <c r="F142" s="190" t="s">
        <v>272</v>
      </c>
      <c r="G142" s="190" t="s">
        <v>3310</v>
      </c>
      <c r="H142" s="190" t="s">
        <v>274</v>
      </c>
      <c r="I142" s="190" t="s">
        <v>271</v>
      </c>
      <c r="J142" s="190" t="s">
        <v>271</v>
      </c>
      <c r="K142" s="190" t="s">
        <v>275</v>
      </c>
      <c r="L142" s="190" t="s">
        <v>3311</v>
      </c>
      <c r="M142" s="190" t="s">
        <v>277</v>
      </c>
      <c r="N142" s="190" t="s">
        <v>278</v>
      </c>
      <c r="O142" s="190" t="s">
        <v>167</v>
      </c>
      <c r="P142" s="190" t="s">
        <v>271</v>
      </c>
      <c r="Q142" s="190" t="s">
        <v>271</v>
      </c>
      <c r="R142" s="190" t="s">
        <v>279</v>
      </c>
      <c r="S142" s="191">
        <v>767.83</v>
      </c>
    </row>
    <row r="143" spans="1:19" x14ac:dyDescent="0.25">
      <c r="A143" s="190" t="s">
        <v>3329</v>
      </c>
      <c r="B143" s="190" t="s">
        <v>3330</v>
      </c>
      <c r="C143" s="191">
        <v>49957.56</v>
      </c>
      <c r="D143" s="190" t="s">
        <v>270</v>
      </c>
      <c r="E143" s="190" t="s">
        <v>271</v>
      </c>
      <c r="F143" s="190" t="s">
        <v>272</v>
      </c>
      <c r="G143" s="190" t="s">
        <v>939</v>
      </c>
      <c r="H143" s="190" t="s">
        <v>274</v>
      </c>
      <c r="I143" s="190" t="s">
        <v>271</v>
      </c>
      <c r="J143" s="190" t="s">
        <v>271</v>
      </c>
      <c r="K143" s="190" t="s">
        <v>275</v>
      </c>
      <c r="L143" s="190" t="s">
        <v>276</v>
      </c>
      <c r="M143" s="190" t="s">
        <v>277</v>
      </c>
      <c r="N143" s="190" t="s">
        <v>278</v>
      </c>
      <c r="O143" s="190" t="s">
        <v>59</v>
      </c>
      <c r="P143" s="190" t="s">
        <v>271</v>
      </c>
      <c r="Q143" s="190" t="s">
        <v>271</v>
      </c>
      <c r="R143" s="190" t="s">
        <v>279</v>
      </c>
      <c r="S143" s="191">
        <v>548.67999999999995</v>
      </c>
    </row>
    <row r="144" spans="1:19" x14ac:dyDescent="0.25">
      <c r="A144" s="190" t="s">
        <v>3329</v>
      </c>
      <c r="B144" s="190" t="s">
        <v>3330</v>
      </c>
      <c r="C144" s="191">
        <v>49957.56</v>
      </c>
      <c r="D144" s="190" t="s">
        <v>270</v>
      </c>
      <c r="E144" s="190" t="s">
        <v>271</v>
      </c>
      <c r="F144" s="190" t="s">
        <v>272</v>
      </c>
      <c r="G144" s="190" t="s">
        <v>2663</v>
      </c>
      <c r="H144" s="190" t="s">
        <v>274</v>
      </c>
      <c r="I144" s="190" t="s">
        <v>271</v>
      </c>
      <c r="J144" s="190" t="s">
        <v>271</v>
      </c>
      <c r="K144" s="190" t="s">
        <v>275</v>
      </c>
      <c r="L144" s="190" t="s">
        <v>2664</v>
      </c>
      <c r="M144" s="190" t="s">
        <v>277</v>
      </c>
      <c r="N144" s="190" t="s">
        <v>278</v>
      </c>
      <c r="O144" s="190" t="s">
        <v>176</v>
      </c>
      <c r="P144" s="190" t="s">
        <v>271</v>
      </c>
      <c r="Q144" s="190" t="s">
        <v>271</v>
      </c>
      <c r="R144" s="190" t="s">
        <v>279</v>
      </c>
      <c r="S144" s="191">
        <v>422.34</v>
      </c>
    </row>
    <row r="145" spans="1:19" x14ac:dyDescent="0.25">
      <c r="A145" s="190" t="s">
        <v>3329</v>
      </c>
      <c r="B145" s="190" t="s">
        <v>3330</v>
      </c>
      <c r="C145" s="191">
        <v>49957.56</v>
      </c>
      <c r="D145" s="190" t="s">
        <v>270</v>
      </c>
      <c r="E145" s="190" t="s">
        <v>271</v>
      </c>
      <c r="F145" s="190" t="s">
        <v>272</v>
      </c>
      <c r="G145" s="190" t="s">
        <v>273</v>
      </c>
      <c r="H145" s="190" t="s">
        <v>274</v>
      </c>
      <c r="I145" s="190" t="s">
        <v>271</v>
      </c>
      <c r="J145" s="190" t="s">
        <v>271</v>
      </c>
      <c r="K145" s="190" t="s">
        <v>275</v>
      </c>
      <c r="L145" s="190" t="s">
        <v>276</v>
      </c>
      <c r="M145" s="190" t="s">
        <v>277</v>
      </c>
      <c r="N145" s="190" t="s">
        <v>278</v>
      </c>
      <c r="O145" s="190" t="s">
        <v>59</v>
      </c>
      <c r="P145" s="190" t="s">
        <v>271</v>
      </c>
      <c r="Q145" s="190" t="s">
        <v>271</v>
      </c>
      <c r="R145" s="190" t="s">
        <v>279</v>
      </c>
      <c r="S145" s="191">
        <v>1354.32</v>
      </c>
    </row>
    <row r="146" spans="1:19" x14ac:dyDescent="0.25">
      <c r="A146" s="190" t="s">
        <v>3331</v>
      </c>
      <c r="B146" s="190" t="s">
        <v>3330</v>
      </c>
      <c r="C146" s="191">
        <v>34593.82</v>
      </c>
      <c r="D146" s="190" t="s">
        <v>270</v>
      </c>
      <c r="E146" s="190" t="s">
        <v>271</v>
      </c>
      <c r="F146" s="190" t="s">
        <v>272</v>
      </c>
      <c r="G146" s="190" t="s">
        <v>273</v>
      </c>
      <c r="H146" s="190" t="s">
        <v>274</v>
      </c>
      <c r="I146" s="190" t="s">
        <v>271</v>
      </c>
      <c r="J146" s="190" t="s">
        <v>271</v>
      </c>
      <c r="K146" s="190" t="s">
        <v>275</v>
      </c>
      <c r="L146" s="190" t="s">
        <v>276</v>
      </c>
      <c r="M146" s="190" t="s">
        <v>277</v>
      </c>
      <c r="N146" s="190" t="s">
        <v>278</v>
      </c>
      <c r="O146" s="190" t="s">
        <v>59</v>
      </c>
      <c r="P146" s="190" t="s">
        <v>271</v>
      </c>
      <c r="Q146" s="190" t="s">
        <v>271</v>
      </c>
      <c r="R146" s="190" t="s">
        <v>279</v>
      </c>
      <c r="S146" s="191">
        <v>818.16</v>
      </c>
    </row>
    <row r="147" spans="1:19" x14ac:dyDescent="0.25">
      <c r="A147" s="190" t="s">
        <v>3331</v>
      </c>
      <c r="B147" s="190" t="s">
        <v>3330</v>
      </c>
      <c r="C147" s="191">
        <v>34593.82</v>
      </c>
      <c r="D147" s="190" t="s">
        <v>270</v>
      </c>
      <c r="E147" s="190" t="s">
        <v>271</v>
      </c>
      <c r="F147" s="190" t="s">
        <v>272</v>
      </c>
      <c r="G147" s="190" t="s">
        <v>396</v>
      </c>
      <c r="H147" s="190" t="s">
        <v>274</v>
      </c>
      <c r="I147" s="190" t="s">
        <v>271</v>
      </c>
      <c r="J147" s="190" t="s">
        <v>271</v>
      </c>
      <c r="K147" s="190" t="s">
        <v>275</v>
      </c>
      <c r="L147" s="190" t="s">
        <v>368</v>
      </c>
      <c r="M147" s="190" t="s">
        <v>277</v>
      </c>
      <c r="N147" s="190" t="s">
        <v>278</v>
      </c>
      <c r="O147" s="190" t="s">
        <v>57</v>
      </c>
      <c r="P147" s="190" t="s">
        <v>271</v>
      </c>
      <c r="Q147" s="190" t="s">
        <v>271</v>
      </c>
      <c r="R147" s="190" t="s">
        <v>279</v>
      </c>
      <c r="S147" s="191">
        <v>1289.42</v>
      </c>
    </row>
    <row r="148" spans="1:19" x14ac:dyDescent="0.25">
      <c r="A148" s="190" t="s">
        <v>3331</v>
      </c>
      <c r="B148" s="190" t="s">
        <v>3330</v>
      </c>
      <c r="C148" s="191">
        <v>34593.82</v>
      </c>
      <c r="D148" s="190" t="s">
        <v>270</v>
      </c>
      <c r="E148" s="190" t="s">
        <v>271</v>
      </c>
      <c r="F148" s="190" t="s">
        <v>272</v>
      </c>
      <c r="G148" s="190" t="s">
        <v>273</v>
      </c>
      <c r="H148" s="190" t="s">
        <v>274</v>
      </c>
      <c r="I148" s="190" t="s">
        <v>271</v>
      </c>
      <c r="J148" s="190" t="s">
        <v>271</v>
      </c>
      <c r="K148" s="190" t="s">
        <v>275</v>
      </c>
      <c r="L148" s="190" t="s">
        <v>276</v>
      </c>
      <c r="M148" s="190" t="s">
        <v>277</v>
      </c>
      <c r="N148" s="190" t="s">
        <v>278</v>
      </c>
      <c r="O148" s="190" t="s">
        <v>59</v>
      </c>
      <c r="P148" s="190" t="s">
        <v>271</v>
      </c>
      <c r="Q148" s="190" t="s">
        <v>271</v>
      </c>
      <c r="R148" s="190" t="s">
        <v>279</v>
      </c>
      <c r="S148" s="191">
        <v>24837.85</v>
      </c>
    </row>
    <row r="149" spans="1:19" x14ac:dyDescent="0.25">
      <c r="A149" s="190" t="s">
        <v>3331</v>
      </c>
      <c r="B149" s="190" t="s">
        <v>3330</v>
      </c>
      <c r="C149" s="191">
        <v>34593.82</v>
      </c>
      <c r="D149" s="190" t="s">
        <v>270</v>
      </c>
      <c r="E149" s="190" t="s">
        <v>271</v>
      </c>
      <c r="F149" s="190" t="s">
        <v>272</v>
      </c>
      <c r="G149" s="190" t="s">
        <v>3310</v>
      </c>
      <c r="H149" s="190" t="s">
        <v>274</v>
      </c>
      <c r="I149" s="190" t="s">
        <v>271</v>
      </c>
      <c r="J149" s="190" t="s">
        <v>271</v>
      </c>
      <c r="K149" s="190" t="s">
        <v>275</v>
      </c>
      <c r="L149" s="190" t="s">
        <v>3311</v>
      </c>
      <c r="M149" s="190" t="s">
        <v>277</v>
      </c>
      <c r="N149" s="190" t="s">
        <v>278</v>
      </c>
      <c r="O149" s="190" t="s">
        <v>167</v>
      </c>
      <c r="P149" s="190" t="s">
        <v>271</v>
      </c>
      <c r="Q149" s="190" t="s">
        <v>271</v>
      </c>
      <c r="R149" s="190" t="s">
        <v>279</v>
      </c>
      <c r="S149" s="191">
        <v>293.05</v>
      </c>
    </row>
    <row r="150" spans="1:19" x14ac:dyDescent="0.25">
      <c r="A150" s="190" t="s">
        <v>3331</v>
      </c>
      <c r="B150" s="190" t="s">
        <v>3330</v>
      </c>
      <c r="C150" s="191">
        <v>34593.82</v>
      </c>
      <c r="D150" s="190" t="s">
        <v>270</v>
      </c>
      <c r="E150" s="190" t="s">
        <v>271</v>
      </c>
      <c r="F150" s="190" t="s">
        <v>272</v>
      </c>
      <c r="G150" s="190" t="s">
        <v>2663</v>
      </c>
      <c r="H150" s="190" t="s">
        <v>274</v>
      </c>
      <c r="I150" s="190" t="s">
        <v>271</v>
      </c>
      <c r="J150" s="190" t="s">
        <v>271</v>
      </c>
      <c r="K150" s="190" t="s">
        <v>275</v>
      </c>
      <c r="L150" s="190" t="s">
        <v>2664</v>
      </c>
      <c r="M150" s="190" t="s">
        <v>277</v>
      </c>
      <c r="N150" s="190" t="s">
        <v>278</v>
      </c>
      <c r="O150" s="190" t="s">
        <v>176</v>
      </c>
      <c r="P150" s="190" t="s">
        <v>271</v>
      </c>
      <c r="Q150" s="190" t="s">
        <v>271</v>
      </c>
      <c r="R150" s="190" t="s">
        <v>279</v>
      </c>
      <c r="S150" s="191">
        <v>387.81</v>
      </c>
    </row>
    <row r="151" spans="1:19" x14ac:dyDescent="0.25">
      <c r="A151" s="190" t="s">
        <v>3331</v>
      </c>
      <c r="B151" s="190" t="s">
        <v>3330</v>
      </c>
      <c r="C151" s="191">
        <v>34593.82</v>
      </c>
      <c r="D151" s="190" t="s">
        <v>270</v>
      </c>
      <c r="E151" s="190" t="s">
        <v>271</v>
      </c>
      <c r="F151" s="190" t="s">
        <v>272</v>
      </c>
      <c r="G151" s="190" t="s">
        <v>273</v>
      </c>
      <c r="H151" s="190" t="s">
        <v>274</v>
      </c>
      <c r="I151" s="190" t="s">
        <v>271</v>
      </c>
      <c r="J151" s="190" t="s">
        <v>271</v>
      </c>
      <c r="K151" s="190" t="s">
        <v>275</v>
      </c>
      <c r="L151" s="190" t="s">
        <v>276</v>
      </c>
      <c r="M151" s="190" t="s">
        <v>277</v>
      </c>
      <c r="N151" s="190" t="s">
        <v>278</v>
      </c>
      <c r="O151" s="190" t="s">
        <v>59</v>
      </c>
      <c r="P151" s="190" t="s">
        <v>271</v>
      </c>
      <c r="Q151" s="190" t="s">
        <v>271</v>
      </c>
      <c r="R151" s="190" t="s">
        <v>279</v>
      </c>
      <c r="S151" s="191">
        <v>937.76</v>
      </c>
    </row>
    <row r="152" spans="1:19" x14ac:dyDescent="0.25">
      <c r="A152" s="190" t="s">
        <v>3332</v>
      </c>
      <c r="B152" s="190" t="s">
        <v>3330</v>
      </c>
      <c r="C152" s="191">
        <v>42828.13</v>
      </c>
      <c r="D152" s="190" t="s">
        <v>270</v>
      </c>
      <c r="E152" s="190" t="s">
        <v>271</v>
      </c>
      <c r="F152" s="190" t="s">
        <v>272</v>
      </c>
      <c r="G152" s="190" t="s">
        <v>273</v>
      </c>
      <c r="H152" s="190" t="s">
        <v>274</v>
      </c>
      <c r="I152" s="190" t="s">
        <v>271</v>
      </c>
      <c r="J152" s="190" t="s">
        <v>271</v>
      </c>
      <c r="K152" s="190" t="s">
        <v>275</v>
      </c>
      <c r="L152" s="190" t="s">
        <v>276</v>
      </c>
      <c r="M152" s="190" t="s">
        <v>277</v>
      </c>
      <c r="N152" s="190" t="s">
        <v>278</v>
      </c>
      <c r="O152" s="190" t="s">
        <v>59</v>
      </c>
      <c r="P152" s="190" t="s">
        <v>271</v>
      </c>
      <c r="Q152" s="190" t="s">
        <v>271</v>
      </c>
      <c r="R152" s="190" t="s">
        <v>279</v>
      </c>
      <c r="S152" s="191">
        <v>9642.66</v>
      </c>
    </row>
    <row r="153" spans="1:19" x14ac:dyDescent="0.25">
      <c r="A153" s="190" t="s">
        <v>3332</v>
      </c>
      <c r="B153" s="190" t="s">
        <v>3330</v>
      </c>
      <c r="C153" s="191">
        <v>42828.13</v>
      </c>
      <c r="D153" s="190" t="s">
        <v>270</v>
      </c>
      <c r="E153" s="190" t="s">
        <v>271</v>
      </c>
      <c r="F153" s="190" t="s">
        <v>272</v>
      </c>
      <c r="G153" s="190" t="s">
        <v>273</v>
      </c>
      <c r="H153" s="190" t="s">
        <v>274</v>
      </c>
      <c r="I153" s="190" t="s">
        <v>271</v>
      </c>
      <c r="J153" s="190" t="s">
        <v>271</v>
      </c>
      <c r="K153" s="190" t="s">
        <v>275</v>
      </c>
      <c r="L153" s="190" t="s">
        <v>276</v>
      </c>
      <c r="M153" s="190" t="s">
        <v>277</v>
      </c>
      <c r="N153" s="190" t="s">
        <v>278</v>
      </c>
      <c r="O153" s="190" t="s">
        <v>59</v>
      </c>
      <c r="P153" s="190" t="s">
        <v>271</v>
      </c>
      <c r="Q153" s="190" t="s">
        <v>271</v>
      </c>
      <c r="R153" s="190" t="s">
        <v>279</v>
      </c>
      <c r="S153" s="191">
        <v>2148.96</v>
      </c>
    </row>
    <row r="154" spans="1:19" x14ac:dyDescent="0.25">
      <c r="A154" s="190" t="s">
        <v>3332</v>
      </c>
      <c r="B154" s="190" t="s">
        <v>3330</v>
      </c>
      <c r="C154" s="191">
        <v>42828.13</v>
      </c>
      <c r="D154" s="190" t="s">
        <v>270</v>
      </c>
      <c r="E154" s="190" t="s">
        <v>271</v>
      </c>
      <c r="F154" s="190" t="s">
        <v>272</v>
      </c>
      <c r="G154" s="190" t="s">
        <v>396</v>
      </c>
      <c r="H154" s="190" t="s">
        <v>274</v>
      </c>
      <c r="I154" s="190" t="s">
        <v>271</v>
      </c>
      <c r="J154" s="190" t="s">
        <v>271</v>
      </c>
      <c r="K154" s="190" t="s">
        <v>275</v>
      </c>
      <c r="L154" s="190" t="s">
        <v>368</v>
      </c>
      <c r="M154" s="190" t="s">
        <v>277</v>
      </c>
      <c r="N154" s="190" t="s">
        <v>278</v>
      </c>
      <c r="O154" s="190" t="s">
        <v>57</v>
      </c>
      <c r="P154" s="190" t="s">
        <v>271</v>
      </c>
      <c r="Q154" s="190" t="s">
        <v>271</v>
      </c>
      <c r="R154" s="190" t="s">
        <v>279</v>
      </c>
      <c r="S154" s="191">
        <v>2322.46</v>
      </c>
    </row>
    <row r="155" spans="1:19" x14ac:dyDescent="0.25">
      <c r="A155" s="190" t="s">
        <v>3332</v>
      </c>
      <c r="B155" s="190" t="s">
        <v>3330</v>
      </c>
      <c r="C155" s="191">
        <v>42828.13</v>
      </c>
      <c r="D155" s="190" t="s">
        <v>270</v>
      </c>
      <c r="E155" s="190" t="s">
        <v>271</v>
      </c>
      <c r="F155" s="190" t="s">
        <v>272</v>
      </c>
      <c r="G155" s="190" t="s">
        <v>273</v>
      </c>
      <c r="H155" s="190" t="s">
        <v>274</v>
      </c>
      <c r="I155" s="190" t="s">
        <v>271</v>
      </c>
      <c r="J155" s="190" t="s">
        <v>271</v>
      </c>
      <c r="K155" s="190" t="s">
        <v>275</v>
      </c>
      <c r="L155" s="190" t="s">
        <v>276</v>
      </c>
      <c r="M155" s="190" t="s">
        <v>277</v>
      </c>
      <c r="N155" s="190" t="s">
        <v>278</v>
      </c>
      <c r="O155" s="190" t="s">
        <v>59</v>
      </c>
      <c r="P155" s="190" t="s">
        <v>271</v>
      </c>
      <c r="Q155" s="190" t="s">
        <v>271</v>
      </c>
      <c r="R155" s="190" t="s">
        <v>279</v>
      </c>
      <c r="S155" s="191">
        <v>25960.84</v>
      </c>
    </row>
    <row r="156" spans="1:19" x14ac:dyDescent="0.25">
      <c r="A156" s="190" t="s">
        <v>3332</v>
      </c>
      <c r="B156" s="190" t="s">
        <v>3330</v>
      </c>
      <c r="C156" s="191">
        <v>42828.13</v>
      </c>
      <c r="D156" s="190" t="s">
        <v>270</v>
      </c>
      <c r="E156" s="190" t="s">
        <v>271</v>
      </c>
      <c r="F156" s="190" t="s">
        <v>272</v>
      </c>
      <c r="G156" s="190" t="s">
        <v>3333</v>
      </c>
      <c r="H156" s="190" t="s">
        <v>274</v>
      </c>
      <c r="I156" s="190" t="s">
        <v>271</v>
      </c>
      <c r="J156" s="190" t="s">
        <v>271</v>
      </c>
      <c r="K156" s="190" t="s">
        <v>275</v>
      </c>
      <c r="L156" s="190" t="s">
        <v>3311</v>
      </c>
      <c r="M156" s="190" t="s">
        <v>277</v>
      </c>
      <c r="N156" s="190" t="s">
        <v>278</v>
      </c>
      <c r="O156" s="190" t="s">
        <v>167</v>
      </c>
      <c r="P156" s="190" t="s">
        <v>271</v>
      </c>
      <c r="Q156" s="190" t="s">
        <v>271</v>
      </c>
      <c r="R156" s="190" t="s">
        <v>279</v>
      </c>
      <c r="S156" s="191">
        <v>117.22</v>
      </c>
    </row>
    <row r="157" spans="1:19" x14ac:dyDescent="0.25">
      <c r="A157" s="190" t="s">
        <v>3332</v>
      </c>
      <c r="B157" s="190" t="s">
        <v>3330</v>
      </c>
      <c r="C157" s="191">
        <v>42828.13</v>
      </c>
      <c r="D157" s="190" t="s">
        <v>270</v>
      </c>
      <c r="E157" s="190" t="s">
        <v>271</v>
      </c>
      <c r="F157" s="190" t="s">
        <v>272</v>
      </c>
      <c r="G157" s="190" t="s">
        <v>273</v>
      </c>
      <c r="H157" s="190" t="s">
        <v>274</v>
      </c>
      <c r="I157" s="190" t="s">
        <v>271</v>
      </c>
      <c r="J157" s="190" t="s">
        <v>271</v>
      </c>
      <c r="K157" s="190" t="s">
        <v>275</v>
      </c>
      <c r="L157" s="190" t="s">
        <v>276</v>
      </c>
      <c r="M157" s="190" t="s">
        <v>277</v>
      </c>
      <c r="N157" s="190" t="s">
        <v>278</v>
      </c>
      <c r="O157" s="190" t="s">
        <v>59</v>
      </c>
      <c r="P157" s="190" t="s">
        <v>271</v>
      </c>
      <c r="Q157" s="190" t="s">
        <v>271</v>
      </c>
      <c r="R157" s="190" t="s">
        <v>279</v>
      </c>
      <c r="S157" s="191">
        <v>315</v>
      </c>
    </row>
    <row r="158" spans="1:19" x14ac:dyDescent="0.25">
      <c r="A158" s="190" t="s">
        <v>3334</v>
      </c>
      <c r="B158" s="190" t="s">
        <v>3330</v>
      </c>
      <c r="C158" s="191">
        <v>48145.75</v>
      </c>
      <c r="D158" s="190" t="s">
        <v>270</v>
      </c>
      <c r="E158" s="190" t="s">
        <v>271</v>
      </c>
      <c r="F158" s="190" t="s">
        <v>272</v>
      </c>
      <c r="G158" s="190" t="s">
        <v>541</v>
      </c>
      <c r="H158" s="190" t="s">
        <v>274</v>
      </c>
      <c r="I158" s="190" t="s">
        <v>271</v>
      </c>
      <c r="J158" s="190" t="s">
        <v>271</v>
      </c>
      <c r="K158" s="190" t="s">
        <v>275</v>
      </c>
      <c r="L158" s="190" t="s">
        <v>2235</v>
      </c>
      <c r="M158" s="190" t="s">
        <v>277</v>
      </c>
      <c r="N158" s="190" t="s">
        <v>296</v>
      </c>
      <c r="O158" s="190" t="s">
        <v>77</v>
      </c>
      <c r="P158" s="190" t="s">
        <v>271</v>
      </c>
      <c r="Q158" s="190" t="s">
        <v>271</v>
      </c>
      <c r="R158" s="190" t="s">
        <v>279</v>
      </c>
      <c r="S158" s="191">
        <v>3378.72</v>
      </c>
    </row>
    <row r="159" spans="1:19" x14ac:dyDescent="0.25">
      <c r="A159" s="190" t="s">
        <v>3334</v>
      </c>
      <c r="B159" s="190" t="s">
        <v>3330</v>
      </c>
      <c r="C159" s="191">
        <v>48145.75</v>
      </c>
      <c r="D159" s="190" t="s">
        <v>270</v>
      </c>
      <c r="E159" s="190" t="s">
        <v>271</v>
      </c>
      <c r="F159" s="190" t="s">
        <v>272</v>
      </c>
      <c r="G159" s="190" t="s">
        <v>273</v>
      </c>
      <c r="H159" s="190" t="s">
        <v>274</v>
      </c>
      <c r="I159" s="190" t="s">
        <v>271</v>
      </c>
      <c r="J159" s="190" t="s">
        <v>271</v>
      </c>
      <c r="K159" s="190" t="s">
        <v>275</v>
      </c>
      <c r="L159" s="190" t="s">
        <v>276</v>
      </c>
      <c r="M159" s="190" t="s">
        <v>277</v>
      </c>
      <c r="N159" s="190" t="s">
        <v>278</v>
      </c>
      <c r="O159" s="190" t="s">
        <v>59</v>
      </c>
      <c r="P159" s="190" t="s">
        <v>271</v>
      </c>
      <c r="Q159" s="190" t="s">
        <v>271</v>
      </c>
      <c r="R159" s="190" t="s">
        <v>279</v>
      </c>
      <c r="S159" s="191">
        <v>140.78</v>
      </c>
    </row>
    <row r="160" spans="1:19" x14ac:dyDescent="0.25">
      <c r="A160" s="190" t="s">
        <v>3334</v>
      </c>
      <c r="B160" s="190" t="s">
        <v>3330</v>
      </c>
      <c r="C160" s="191">
        <v>48145.75</v>
      </c>
      <c r="D160" s="190" t="s">
        <v>270</v>
      </c>
      <c r="E160" s="190" t="s">
        <v>271</v>
      </c>
      <c r="F160" s="190" t="s">
        <v>272</v>
      </c>
      <c r="G160" s="190" t="s">
        <v>273</v>
      </c>
      <c r="H160" s="190" t="s">
        <v>274</v>
      </c>
      <c r="I160" s="190" t="s">
        <v>271</v>
      </c>
      <c r="J160" s="190" t="s">
        <v>271</v>
      </c>
      <c r="K160" s="190" t="s">
        <v>275</v>
      </c>
      <c r="L160" s="190" t="s">
        <v>276</v>
      </c>
      <c r="M160" s="190" t="s">
        <v>277</v>
      </c>
      <c r="N160" s="190" t="s">
        <v>278</v>
      </c>
      <c r="O160" s="190" t="s">
        <v>59</v>
      </c>
      <c r="P160" s="190" t="s">
        <v>271</v>
      </c>
      <c r="Q160" s="190" t="s">
        <v>271</v>
      </c>
      <c r="R160" s="190" t="s">
        <v>279</v>
      </c>
      <c r="S160" s="191">
        <v>1432.64</v>
      </c>
    </row>
    <row r="161" spans="1:19" x14ac:dyDescent="0.25">
      <c r="A161" s="190" t="s">
        <v>3334</v>
      </c>
      <c r="B161" s="190" t="s">
        <v>3330</v>
      </c>
      <c r="C161" s="191">
        <v>48145.75</v>
      </c>
      <c r="D161" s="190" t="s">
        <v>270</v>
      </c>
      <c r="E161" s="190" t="s">
        <v>271</v>
      </c>
      <c r="F161" s="190" t="s">
        <v>272</v>
      </c>
      <c r="G161" s="190" t="s">
        <v>396</v>
      </c>
      <c r="H161" s="190" t="s">
        <v>274</v>
      </c>
      <c r="I161" s="190" t="s">
        <v>271</v>
      </c>
      <c r="J161" s="190" t="s">
        <v>271</v>
      </c>
      <c r="K161" s="190" t="s">
        <v>275</v>
      </c>
      <c r="L161" s="190" t="s">
        <v>368</v>
      </c>
      <c r="M161" s="190" t="s">
        <v>277</v>
      </c>
      <c r="N161" s="190" t="s">
        <v>278</v>
      </c>
      <c r="O161" s="190" t="s">
        <v>57</v>
      </c>
      <c r="P161" s="190" t="s">
        <v>271</v>
      </c>
      <c r="Q161" s="190" t="s">
        <v>271</v>
      </c>
      <c r="R161" s="190" t="s">
        <v>279</v>
      </c>
      <c r="S161" s="191">
        <v>3839.14</v>
      </c>
    </row>
    <row r="162" spans="1:19" x14ac:dyDescent="0.25">
      <c r="A162" s="190" t="s">
        <v>3334</v>
      </c>
      <c r="B162" s="190" t="s">
        <v>3330</v>
      </c>
      <c r="C162" s="191">
        <v>48145.75</v>
      </c>
      <c r="D162" s="190" t="s">
        <v>270</v>
      </c>
      <c r="E162" s="190" t="s">
        <v>271</v>
      </c>
      <c r="F162" s="190" t="s">
        <v>272</v>
      </c>
      <c r="G162" s="190" t="s">
        <v>273</v>
      </c>
      <c r="H162" s="190" t="s">
        <v>274</v>
      </c>
      <c r="I162" s="190" t="s">
        <v>271</v>
      </c>
      <c r="J162" s="190" t="s">
        <v>271</v>
      </c>
      <c r="K162" s="190" t="s">
        <v>275</v>
      </c>
      <c r="L162" s="190" t="s">
        <v>276</v>
      </c>
      <c r="M162" s="190" t="s">
        <v>277</v>
      </c>
      <c r="N162" s="190" t="s">
        <v>278</v>
      </c>
      <c r="O162" s="190" t="s">
        <v>59</v>
      </c>
      <c r="P162" s="190" t="s">
        <v>271</v>
      </c>
      <c r="Q162" s="190" t="s">
        <v>271</v>
      </c>
      <c r="R162" s="190" t="s">
        <v>279</v>
      </c>
      <c r="S162" s="191">
        <v>30525.55</v>
      </c>
    </row>
    <row r="163" spans="1:19" x14ac:dyDescent="0.25">
      <c r="A163" s="190" t="s">
        <v>3334</v>
      </c>
      <c r="B163" s="190" t="s">
        <v>3330</v>
      </c>
      <c r="C163" s="191">
        <v>48145.75</v>
      </c>
      <c r="D163" s="190" t="s">
        <v>270</v>
      </c>
      <c r="E163" s="190" t="s">
        <v>271</v>
      </c>
      <c r="F163" s="190" t="s">
        <v>272</v>
      </c>
      <c r="G163" s="190" t="s">
        <v>273</v>
      </c>
      <c r="H163" s="190" t="s">
        <v>274</v>
      </c>
      <c r="I163" s="190" t="s">
        <v>271</v>
      </c>
      <c r="J163" s="190" t="s">
        <v>271</v>
      </c>
      <c r="K163" s="190" t="s">
        <v>275</v>
      </c>
      <c r="L163" s="190" t="s">
        <v>276</v>
      </c>
      <c r="M163" s="190" t="s">
        <v>277</v>
      </c>
      <c r="N163" s="190" t="s">
        <v>278</v>
      </c>
      <c r="O163" s="190" t="s">
        <v>59</v>
      </c>
      <c r="P163" s="190" t="s">
        <v>271</v>
      </c>
      <c r="Q163" s="190" t="s">
        <v>271</v>
      </c>
      <c r="R163" s="190" t="s">
        <v>279</v>
      </c>
      <c r="S163" s="191">
        <v>670.94</v>
      </c>
    </row>
    <row r="164" spans="1:19" x14ac:dyDescent="0.25">
      <c r="A164" s="190" t="s">
        <v>3334</v>
      </c>
      <c r="B164" s="190" t="s">
        <v>3330</v>
      </c>
      <c r="C164" s="191">
        <v>48145.75</v>
      </c>
      <c r="D164" s="190" t="s">
        <v>270</v>
      </c>
      <c r="E164" s="190" t="s">
        <v>271</v>
      </c>
      <c r="F164" s="190" t="s">
        <v>272</v>
      </c>
      <c r="G164" s="190" t="s">
        <v>273</v>
      </c>
      <c r="H164" s="190" t="s">
        <v>274</v>
      </c>
      <c r="I164" s="190" t="s">
        <v>271</v>
      </c>
      <c r="J164" s="190" t="s">
        <v>271</v>
      </c>
      <c r="K164" s="190" t="s">
        <v>275</v>
      </c>
      <c r="L164" s="190" t="s">
        <v>276</v>
      </c>
      <c r="M164" s="190" t="s">
        <v>277</v>
      </c>
      <c r="N164" s="190" t="s">
        <v>278</v>
      </c>
      <c r="O164" s="190" t="s">
        <v>59</v>
      </c>
      <c r="P164" s="190" t="s">
        <v>271</v>
      </c>
      <c r="Q164" s="190" t="s">
        <v>271</v>
      </c>
      <c r="R164" s="190" t="s">
        <v>279</v>
      </c>
      <c r="S164" s="191">
        <v>577.5</v>
      </c>
    </row>
    <row r="165" spans="1:19" x14ac:dyDescent="0.25">
      <c r="A165" s="190" t="s">
        <v>3335</v>
      </c>
      <c r="B165" s="190" t="s">
        <v>3330</v>
      </c>
      <c r="C165" s="191">
        <v>31420.76</v>
      </c>
      <c r="D165" s="190" t="s">
        <v>270</v>
      </c>
      <c r="E165" s="190" t="s">
        <v>271</v>
      </c>
      <c r="F165" s="190" t="s">
        <v>272</v>
      </c>
      <c r="G165" s="190" t="s">
        <v>541</v>
      </c>
      <c r="H165" s="190" t="s">
        <v>274</v>
      </c>
      <c r="I165" s="190" t="s">
        <v>271</v>
      </c>
      <c r="J165" s="190" t="s">
        <v>271</v>
      </c>
      <c r="K165" s="190" t="s">
        <v>275</v>
      </c>
      <c r="L165" s="190" t="s">
        <v>2235</v>
      </c>
      <c r="M165" s="190" t="s">
        <v>277</v>
      </c>
      <c r="N165" s="190" t="s">
        <v>296</v>
      </c>
      <c r="O165" s="190" t="s">
        <v>77</v>
      </c>
      <c r="P165" s="190" t="s">
        <v>271</v>
      </c>
      <c r="Q165" s="190" t="s">
        <v>271</v>
      </c>
      <c r="R165" s="190" t="s">
        <v>279</v>
      </c>
      <c r="S165" s="191">
        <v>6194.32</v>
      </c>
    </row>
    <row r="166" spans="1:19" x14ac:dyDescent="0.25">
      <c r="A166" s="190" t="s">
        <v>3335</v>
      </c>
      <c r="B166" s="190" t="s">
        <v>3330</v>
      </c>
      <c r="C166" s="191">
        <v>31420.76</v>
      </c>
      <c r="D166" s="190" t="s">
        <v>270</v>
      </c>
      <c r="E166" s="190" t="s">
        <v>271</v>
      </c>
      <c r="F166" s="190" t="s">
        <v>272</v>
      </c>
      <c r="G166" s="190" t="s">
        <v>396</v>
      </c>
      <c r="H166" s="190" t="s">
        <v>274</v>
      </c>
      <c r="I166" s="190" t="s">
        <v>271</v>
      </c>
      <c r="J166" s="190" t="s">
        <v>271</v>
      </c>
      <c r="K166" s="190" t="s">
        <v>275</v>
      </c>
      <c r="L166" s="190" t="s">
        <v>368</v>
      </c>
      <c r="M166" s="190" t="s">
        <v>277</v>
      </c>
      <c r="N166" s="190" t="s">
        <v>278</v>
      </c>
      <c r="O166" s="190" t="s">
        <v>57</v>
      </c>
      <c r="P166" s="190" t="s">
        <v>271</v>
      </c>
      <c r="Q166" s="190" t="s">
        <v>271</v>
      </c>
      <c r="R166" s="190" t="s">
        <v>279</v>
      </c>
      <c r="S166" s="191">
        <v>2821.06</v>
      </c>
    </row>
    <row r="167" spans="1:19" x14ac:dyDescent="0.25">
      <c r="A167" s="190" t="s">
        <v>3335</v>
      </c>
      <c r="B167" s="190" t="s">
        <v>3330</v>
      </c>
      <c r="C167" s="191">
        <v>31420.76</v>
      </c>
      <c r="D167" s="190" t="s">
        <v>270</v>
      </c>
      <c r="E167" s="190" t="s">
        <v>271</v>
      </c>
      <c r="F167" s="190" t="s">
        <v>272</v>
      </c>
      <c r="G167" s="190" t="s">
        <v>273</v>
      </c>
      <c r="H167" s="190" t="s">
        <v>274</v>
      </c>
      <c r="I167" s="190" t="s">
        <v>271</v>
      </c>
      <c r="J167" s="190" t="s">
        <v>271</v>
      </c>
      <c r="K167" s="190" t="s">
        <v>275</v>
      </c>
      <c r="L167" s="190" t="s">
        <v>276</v>
      </c>
      <c r="M167" s="190" t="s">
        <v>277</v>
      </c>
      <c r="N167" s="190" t="s">
        <v>278</v>
      </c>
      <c r="O167" s="190" t="s">
        <v>59</v>
      </c>
      <c r="P167" s="190" t="s">
        <v>271</v>
      </c>
      <c r="Q167" s="190" t="s">
        <v>271</v>
      </c>
      <c r="R167" s="190" t="s">
        <v>279</v>
      </c>
      <c r="S167" s="191">
        <v>14478.84</v>
      </c>
    </row>
    <row r="168" spans="1:19" x14ac:dyDescent="0.25">
      <c r="A168" s="190" t="s">
        <v>3335</v>
      </c>
      <c r="B168" s="190" t="s">
        <v>3330</v>
      </c>
      <c r="C168" s="191">
        <v>31420.76</v>
      </c>
      <c r="D168" s="190" t="s">
        <v>270</v>
      </c>
      <c r="E168" s="190" t="s">
        <v>271</v>
      </c>
      <c r="F168" s="190" t="s">
        <v>272</v>
      </c>
      <c r="G168" s="190" t="s">
        <v>273</v>
      </c>
      <c r="H168" s="190" t="s">
        <v>274</v>
      </c>
      <c r="I168" s="190" t="s">
        <v>271</v>
      </c>
      <c r="J168" s="190" t="s">
        <v>271</v>
      </c>
      <c r="K168" s="190" t="s">
        <v>275</v>
      </c>
      <c r="L168" s="190" t="s">
        <v>276</v>
      </c>
      <c r="M168" s="190" t="s">
        <v>277</v>
      </c>
      <c r="N168" s="190" t="s">
        <v>278</v>
      </c>
      <c r="O168" s="190" t="s">
        <v>59</v>
      </c>
      <c r="P168" s="190" t="s">
        <v>271</v>
      </c>
      <c r="Q168" s="190" t="s">
        <v>271</v>
      </c>
      <c r="R168" s="190" t="s">
        <v>279</v>
      </c>
      <c r="S168" s="191">
        <v>234.44</v>
      </c>
    </row>
    <row r="169" spans="1:19" x14ac:dyDescent="0.25">
      <c r="A169" s="190" t="s">
        <v>3335</v>
      </c>
      <c r="B169" s="190" t="s">
        <v>3330</v>
      </c>
      <c r="C169" s="191">
        <v>31420.76</v>
      </c>
      <c r="D169" s="190" t="s">
        <v>270</v>
      </c>
      <c r="E169" s="190" t="s">
        <v>271</v>
      </c>
      <c r="F169" s="190" t="s">
        <v>272</v>
      </c>
      <c r="G169" s="190" t="s">
        <v>939</v>
      </c>
      <c r="H169" s="190" t="s">
        <v>274</v>
      </c>
      <c r="I169" s="190" t="s">
        <v>271</v>
      </c>
      <c r="J169" s="190" t="s">
        <v>271</v>
      </c>
      <c r="K169" s="190" t="s">
        <v>275</v>
      </c>
      <c r="L169" s="190" t="s">
        <v>316</v>
      </c>
      <c r="M169" s="190" t="s">
        <v>277</v>
      </c>
      <c r="N169" s="190" t="s">
        <v>317</v>
      </c>
      <c r="O169" s="190" t="s">
        <v>173</v>
      </c>
      <c r="P169" s="190" t="s">
        <v>271</v>
      </c>
      <c r="Q169" s="190" t="s">
        <v>271</v>
      </c>
      <c r="R169" s="190" t="s">
        <v>279</v>
      </c>
      <c r="S169" s="191">
        <v>2676.36</v>
      </c>
    </row>
    <row r="170" spans="1:19" x14ac:dyDescent="0.25">
      <c r="A170" s="190" t="s">
        <v>3336</v>
      </c>
      <c r="B170" s="190" t="s">
        <v>3330</v>
      </c>
      <c r="C170" s="191">
        <v>20445.28</v>
      </c>
      <c r="D170" s="190" t="s">
        <v>270</v>
      </c>
      <c r="E170" s="190" t="s">
        <v>271</v>
      </c>
      <c r="F170" s="190" t="s">
        <v>272</v>
      </c>
      <c r="G170" s="190" t="s">
        <v>273</v>
      </c>
      <c r="H170" s="190" t="s">
        <v>274</v>
      </c>
      <c r="I170" s="190" t="s">
        <v>271</v>
      </c>
      <c r="J170" s="190" t="s">
        <v>271</v>
      </c>
      <c r="K170" s="190" t="s">
        <v>275</v>
      </c>
      <c r="L170" s="190" t="s">
        <v>276</v>
      </c>
      <c r="M170" s="190" t="s">
        <v>277</v>
      </c>
      <c r="N170" s="190" t="s">
        <v>278</v>
      </c>
      <c r="O170" s="190" t="s">
        <v>59</v>
      </c>
      <c r="P170" s="190" t="s">
        <v>271</v>
      </c>
      <c r="Q170" s="190" t="s">
        <v>271</v>
      </c>
      <c r="R170" s="190" t="s">
        <v>279</v>
      </c>
      <c r="S170" s="191">
        <v>316.76</v>
      </c>
    </row>
    <row r="171" spans="1:19" x14ac:dyDescent="0.25">
      <c r="A171" s="190" t="s">
        <v>3336</v>
      </c>
      <c r="B171" s="190" t="s">
        <v>3330</v>
      </c>
      <c r="C171" s="191">
        <v>20445.28</v>
      </c>
      <c r="D171" s="190" t="s">
        <v>270</v>
      </c>
      <c r="E171" s="190" t="s">
        <v>271</v>
      </c>
      <c r="F171" s="190" t="s">
        <v>272</v>
      </c>
      <c r="G171" s="190" t="s">
        <v>541</v>
      </c>
      <c r="H171" s="190" t="s">
        <v>274</v>
      </c>
      <c r="I171" s="190" t="s">
        <v>271</v>
      </c>
      <c r="J171" s="190" t="s">
        <v>271</v>
      </c>
      <c r="K171" s="190" t="s">
        <v>275</v>
      </c>
      <c r="L171" s="190" t="s">
        <v>2235</v>
      </c>
      <c r="M171" s="190" t="s">
        <v>277</v>
      </c>
      <c r="N171" s="190" t="s">
        <v>296</v>
      </c>
      <c r="O171" s="190" t="s">
        <v>77</v>
      </c>
      <c r="P171" s="190" t="s">
        <v>271</v>
      </c>
      <c r="Q171" s="190" t="s">
        <v>271</v>
      </c>
      <c r="R171" s="190" t="s">
        <v>279</v>
      </c>
      <c r="S171" s="191">
        <v>1689.36</v>
      </c>
    </row>
    <row r="172" spans="1:19" x14ac:dyDescent="0.25">
      <c r="A172" s="190" t="s">
        <v>3336</v>
      </c>
      <c r="B172" s="190" t="s">
        <v>3330</v>
      </c>
      <c r="C172" s="191">
        <v>20445.28</v>
      </c>
      <c r="D172" s="190" t="s">
        <v>270</v>
      </c>
      <c r="E172" s="190" t="s">
        <v>271</v>
      </c>
      <c r="F172" s="190" t="s">
        <v>272</v>
      </c>
      <c r="G172" s="190" t="s">
        <v>273</v>
      </c>
      <c r="H172" s="190" t="s">
        <v>274</v>
      </c>
      <c r="I172" s="190" t="s">
        <v>271</v>
      </c>
      <c r="J172" s="190" t="s">
        <v>271</v>
      </c>
      <c r="K172" s="190" t="s">
        <v>275</v>
      </c>
      <c r="L172" s="190" t="s">
        <v>276</v>
      </c>
      <c r="M172" s="190" t="s">
        <v>277</v>
      </c>
      <c r="N172" s="190" t="s">
        <v>278</v>
      </c>
      <c r="O172" s="190" t="s">
        <v>59</v>
      </c>
      <c r="P172" s="190" t="s">
        <v>271</v>
      </c>
      <c r="Q172" s="190" t="s">
        <v>271</v>
      </c>
      <c r="R172" s="190" t="s">
        <v>279</v>
      </c>
      <c r="S172" s="191">
        <v>2218.2199999999998</v>
      </c>
    </row>
    <row r="173" spans="1:19" x14ac:dyDescent="0.25">
      <c r="A173" s="190" t="s">
        <v>3336</v>
      </c>
      <c r="B173" s="190" t="s">
        <v>3330</v>
      </c>
      <c r="C173" s="191">
        <v>20445.28</v>
      </c>
      <c r="D173" s="190" t="s">
        <v>270</v>
      </c>
      <c r="E173" s="190" t="s">
        <v>271</v>
      </c>
      <c r="F173" s="190" t="s">
        <v>272</v>
      </c>
      <c r="G173" s="190" t="s">
        <v>396</v>
      </c>
      <c r="H173" s="190" t="s">
        <v>274</v>
      </c>
      <c r="I173" s="190" t="s">
        <v>271</v>
      </c>
      <c r="J173" s="190" t="s">
        <v>271</v>
      </c>
      <c r="K173" s="190" t="s">
        <v>275</v>
      </c>
      <c r="L173" s="190" t="s">
        <v>368</v>
      </c>
      <c r="M173" s="190" t="s">
        <v>277</v>
      </c>
      <c r="N173" s="190" t="s">
        <v>278</v>
      </c>
      <c r="O173" s="190" t="s">
        <v>57</v>
      </c>
      <c r="P173" s="190" t="s">
        <v>271</v>
      </c>
      <c r="Q173" s="190" t="s">
        <v>271</v>
      </c>
      <c r="R173" s="190" t="s">
        <v>279</v>
      </c>
      <c r="S173" s="191">
        <v>2954.68</v>
      </c>
    </row>
    <row r="174" spans="1:19" x14ac:dyDescent="0.25">
      <c r="A174" s="190" t="s">
        <v>3336</v>
      </c>
      <c r="B174" s="190" t="s">
        <v>3330</v>
      </c>
      <c r="C174" s="191">
        <v>20445.28</v>
      </c>
      <c r="D174" s="190" t="s">
        <v>270</v>
      </c>
      <c r="E174" s="190" t="s">
        <v>271</v>
      </c>
      <c r="F174" s="190" t="s">
        <v>272</v>
      </c>
      <c r="G174" s="190" t="s">
        <v>273</v>
      </c>
      <c r="H174" s="190" t="s">
        <v>274</v>
      </c>
      <c r="I174" s="190" t="s">
        <v>271</v>
      </c>
      <c r="J174" s="190" t="s">
        <v>271</v>
      </c>
      <c r="K174" s="190" t="s">
        <v>275</v>
      </c>
      <c r="L174" s="190" t="s">
        <v>276</v>
      </c>
      <c r="M174" s="190" t="s">
        <v>277</v>
      </c>
      <c r="N174" s="190" t="s">
        <v>278</v>
      </c>
      <c r="O174" s="190" t="s">
        <v>59</v>
      </c>
      <c r="P174" s="190" t="s">
        <v>271</v>
      </c>
      <c r="Q174" s="190" t="s">
        <v>271</v>
      </c>
      <c r="R174" s="190" t="s">
        <v>279</v>
      </c>
      <c r="S174" s="191">
        <v>11234.98</v>
      </c>
    </row>
    <row r="175" spans="1:19" x14ac:dyDescent="0.25">
      <c r="A175" s="190" t="s">
        <v>3336</v>
      </c>
      <c r="B175" s="190" t="s">
        <v>3330</v>
      </c>
      <c r="C175" s="191">
        <v>20445.28</v>
      </c>
      <c r="D175" s="190" t="s">
        <v>270</v>
      </c>
      <c r="E175" s="190" t="s">
        <v>271</v>
      </c>
      <c r="F175" s="190" t="s">
        <v>272</v>
      </c>
      <c r="G175" s="190" t="s">
        <v>273</v>
      </c>
      <c r="H175" s="190" t="s">
        <v>274</v>
      </c>
      <c r="I175" s="190" t="s">
        <v>271</v>
      </c>
      <c r="J175" s="190" t="s">
        <v>271</v>
      </c>
      <c r="K175" s="190" t="s">
        <v>275</v>
      </c>
      <c r="L175" s="190" t="s">
        <v>276</v>
      </c>
      <c r="M175" s="190" t="s">
        <v>277</v>
      </c>
      <c r="N175" s="190" t="s">
        <v>278</v>
      </c>
      <c r="O175" s="190" t="s">
        <v>59</v>
      </c>
      <c r="P175" s="190" t="s">
        <v>271</v>
      </c>
      <c r="Q175" s="190" t="s">
        <v>271</v>
      </c>
      <c r="R175" s="190" t="s">
        <v>279</v>
      </c>
      <c r="S175" s="191">
        <v>351.66</v>
      </c>
    </row>
    <row r="176" spans="1:19" x14ac:dyDescent="0.25">
      <c r="A176" s="190" t="s">
        <v>3336</v>
      </c>
      <c r="B176" s="190" t="s">
        <v>3330</v>
      </c>
      <c r="C176" s="191">
        <v>20445.28</v>
      </c>
      <c r="D176" s="190" t="s">
        <v>270</v>
      </c>
      <c r="E176" s="190" t="s">
        <v>271</v>
      </c>
      <c r="F176" s="190" t="s">
        <v>272</v>
      </c>
      <c r="G176" s="190" t="s">
        <v>273</v>
      </c>
      <c r="H176" s="190" t="s">
        <v>274</v>
      </c>
      <c r="I176" s="190" t="s">
        <v>271</v>
      </c>
      <c r="J176" s="190" t="s">
        <v>271</v>
      </c>
      <c r="K176" s="190" t="s">
        <v>275</v>
      </c>
      <c r="L176" s="190" t="s">
        <v>276</v>
      </c>
      <c r="M176" s="190" t="s">
        <v>277</v>
      </c>
      <c r="N176" s="190" t="s">
        <v>278</v>
      </c>
      <c r="O176" s="190" t="s">
        <v>59</v>
      </c>
      <c r="P176" s="190" t="s">
        <v>271</v>
      </c>
      <c r="Q176" s="190" t="s">
        <v>271</v>
      </c>
      <c r="R176" s="190" t="s">
        <v>279</v>
      </c>
      <c r="S176" s="191">
        <v>565.26</v>
      </c>
    </row>
    <row r="177" spans="1:19" x14ac:dyDescent="0.25">
      <c r="A177" s="190" t="s">
        <v>3337</v>
      </c>
      <c r="B177" s="190" t="s">
        <v>3338</v>
      </c>
      <c r="C177" s="191">
        <v>36000.639999999999</v>
      </c>
      <c r="D177" s="190" t="s">
        <v>270</v>
      </c>
      <c r="E177" s="190" t="s">
        <v>271</v>
      </c>
      <c r="F177" s="190" t="s">
        <v>272</v>
      </c>
      <c r="G177" s="190" t="s">
        <v>541</v>
      </c>
      <c r="H177" s="190" t="s">
        <v>274</v>
      </c>
      <c r="I177" s="190" t="s">
        <v>271</v>
      </c>
      <c r="J177" s="190" t="s">
        <v>271</v>
      </c>
      <c r="K177" s="190" t="s">
        <v>275</v>
      </c>
      <c r="L177" s="190" t="s">
        <v>2235</v>
      </c>
      <c r="M177" s="190" t="s">
        <v>277</v>
      </c>
      <c r="N177" s="190" t="s">
        <v>296</v>
      </c>
      <c r="O177" s="190" t="s">
        <v>77</v>
      </c>
      <c r="P177" s="190" t="s">
        <v>271</v>
      </c>
      <c r="Q177" s="190" t="s">
        <v>271</v>
      </c>
      <c r="R177" s="190" t="s">
        <v>279</v>
      </c>
      <c r="S177" s="191">
        <v>1238.1400000000001</v>
      </c>
    </row>
    <row r="178" spans="1:19" x14ac:dyDescent="0.25">
      <c r="A178" s="190" t="s">
        <v>3337</v>
      </c>
      <c r="B178" s="190" t="s">
        <v>3338</v>
      </c>
      <c r="C178" s="191">
        <v>36000.639999999999</v>
      </c>
      <c r="D178" s="190" t="s">
        <v>270</v>
      </c>
      <c r="E178" s="190" t="s">
        <v>271</v>
      </c>
      <c r="F178" s="190" t="s">
        <v>272</v>
      </c>
      <c r="G178" s="190" t="s">
        <v>273</v>
      </c>
      <c r="H178" s="190" t="s">
        <v>274</v>
      </c>
      <c r="I178" s="190" t="s">
        <v>271</v>
      </c>
      <c r="J178" s="190" t="s">
        <v>271</v>
      </c>
      <c r="K178" s="190" t="s">
        <v>275</v>
      </c>
      <c r="L178" s="190" t="s">
        <v>276</v>
      </c>
      <c r="M178" s="190" t="s">
        <v>277</v>
      </c>
      <c r="N178" s="190" t="s">
        <v>278</v>
      </c>
      <c r="O178" s="190" t="s">
        <v>59</v>
      </c>
      <c r="P178" s="190" t="s">
        <v>271</v>
      </c>
      <c r="Q178" s="190" t="s">
        <v>271</v>
      </c>
      <c r="R178" s="190" t="s">
        <v>279</v>
      </c>
      <c r="S178" s="191">
        <v>2310.84</v>
      </c>
    </row>
    <row r="179" spans="1:19" x14ac:dyDescent="0.25">
      <c r="A179" s="190" t="s">
        <v>3337</v>
      </c>
      <c r="B179" s="190" t="s">
        <v>3338</v>
      </c>
      <c r="C179" s="191">
        <v>36000.639999999999</v>
      </c>
      <c r="D179" s="190" t="s">
        <v>270</v>
      </c>
      <c r="E179" s="190" t="s">
        <v>271</v>
      </c>
      <c r="F179" s="190" t="s">
        <v>272</v>
      </c>
      <c r="G179" s="190" t="s">
        <v>396</v>
      </c>
      <c r="H179" s="190" t="s">
        <v>274</v>
      </c>
      <c r="I179" s="190" t="s">
        <v>271</v>
      </c>
      <c r="J179" s="190" t="s">
        <v>271</v>
      </c>
      <c r="K179" s="190" t="s">
        <v>275</v>
      </c>
      <c r="L179" s="190" t="s">
        <v>368</v>
      </c>
      <c r="M179" s="190" t="s">
        <v>277</v>
      </c>
      <c r="N179" s="190" t="s">
        <v>278</v>
      </c>
      <c r="O179" s="190" t="s">
        <v>57</v>
      </c>
      <c r="P179" s="190" t="s">
        <v>271</v>
      </c>
      <c r="Q179" s="190" t="s">
        <v>271</v>
      </c>
      <c r="R179" s="190" t="s">
        <v>279</v>
      </c>
      <c r="S179" s="191">
        <v>6329.29</v>
      </c>
    </row>
    <row r="180" spans="1:19" x14ac:dyDescent="0.25">
      <c r="A180" s="190" t="s">
        <v>3337</v>
      </c>
      <c r="B180" s="190" t="s">
        <v>3338</v>
      </c>
      <c r="C180" s="191">
        <v>36000.639999999999</v>
      </c>
      <c r="D180" s="190" t="s">
        <v>270</v>
      </c>
      <c r="E180" s="190" t="s">
        <v>271</v>
      </c>
      <c r="F180" s="190" t="s">
        <v>272</v>
      </c>
      <c r="G180" s="190" t="s">
        <v>273</v>
      </c>
      <c r="H180" s="190" t="s">
        <v>274</v>
      </c>
      <c r="I180" s="190" t="s">
        <v>271</v>
      </c>
      <c r="J180" s="190" t="s">
        <v>271</v>
      </c>
      <c r="K180" s="190" t="s">
        <v>275</v>
      </c>
      <c r="L180" s="190" t="s">
        <v>276</v>
      </c>
      <c r="M180" s="190" t="s">
        <v>277</v>
      </c>
      <c r="N180" s="190" t="s">
        <v>278</v>
      </c>
      <c r="O180" s="190" t="s">
        <v>59</v>
      </c>
      <c r="P180" s="190" t="s">
        <v>271</v>
      </c>
      <c r="Q180" s="190" t="s">
        <v>271</v>
      </c>
      <c r="R180" s="190" t="s">
        <v>279</v>
      </c>
      <c r="S180" s="191">
        <v>22936.32</v>
      </c>
    </row>
    <row r="181" spans="1:19" x14ac:dyDescent="0.25">
      <c r="A181" s="190" t="s">
        <v>3337</v>
      </c>
      <c r="B181" s="190" t="s">
        <v>3338</v>
      </c>
      <c r="C181" s="191">
        <v>36000.639999999999</v>
      </c>
      <c r="D181" s="190" t="s">
        <v>270</v>
      </c>
      <c r="E181" s="190" t="s">
        <v>271</v>
      </c>
      <c r="F181" s="190" t="s">
        <v>272</v>
      </c>
      <c r="G181" s="190" t="s">
        <v>3310</v>
      </c>
      <c r="H181" s="190" t="s">
        <v>274</v>
      </c>
      <c r="I181" s="190" t="s">
        <v>271</v>
      </c>
      <c r="J181" s="190" t="s">
        <v>271</v>
      </c>
      <c r="K181" s="190" t="s">
        <v>275</v>
      </c>
      <c r="L181" s="190" t="s">
        <v>3311</v>
      </c>
      <c r="M181" s="190" t="s">
        <v>277</v>
      </c>
      <c r="N181" s="190" t="s">
        <v>278</v>
      </c>
      <c r="O181" s="190" t="s">
        <v>167</v>
      </c>
      <c r="P181" s="190" t="s">
        <v>271</v>
      </c>
      <c r="Q181" s="190" t="s">
        <v>271</v>
      </c>
      <c r="R181" s="190" t="s">
        <v>279</v>
      </c>
      <c r="S181" s="191">
        <v>380.97</v>
      </c>
    </row>
    <row r="182" spans="1:19" x14ac:dyDescent="0.25">
      <c r="A182" s="190" t="s">
        <v>3337</v>
      </c>
      <c r="B182" s="190" t="s">
        <v>3338</v>
      </c>
      <c r="C182" s="191">
        <v>36000.639999999999</v>
      </c>
      <c r="D182" s="190" t="s">
        <v>270</v>
      </c>
      <c r="E182" s="190" t="s">
        <v>271</v>
      </c>
      <c r="F182" s="190" t="s">
        <v>272</v>
      </c>
      <c r="G182" s="190" t="s">
        <v>273</v>
      </c>
      <c r="H182" s="190" t="s">
        <v>274</v>
      </c>
      <c r="I182" s="190" t="s">
        <v>271</v>
      </c>
      <c r="J182" s="190" t="s">
        <v>271</v>
      </c>
      <c r="K182" s="190" t="s">
        <v>275</v>
      </c>
      <c r="L182" s="190" t="s">
        <v>276</v>
      </c>
      <c r="M182" s="190" t="s">
        <v>277</v>
      </c>
      <c r="N182" s="190" t="s">
        <v>278</v>
      </c>
      <c r="O182" s="190" t="s">
        <v>59</v>
      </c>
      <c r="P182" s="190" t="s">
        <v>271</v>
      </c>
      <c r="Q182" s="190" t="s">
        <v>271</v>
      </c>
      <c r="R182" s="190" t="s">
        <v>279</v>
      </c>
      <c r="S182" s="191">
        <v>351.66</v>
      </c>
    </row>
    <row r="183" spans="1:19" x14ac:dyDescent="0.25">
      <c r="A183" s="190" t="s">
        <v>3339</v>
      </c>
      <c r="B183" s="190" t="s">
        <v>3330</v>
      </c>
      <c r="C183" s="191">
        <v>20922.68</v>
      </c>
      <c r="D183" s="190" t="s">
        <v>270</v>
      </c>
      <c r="E183" s="190" t="s">
        <v>271</v>
      </c>
      <c r="F183" s="190" t="s">
        <v>272</v>
      </c>
      <c r="G183" s="190" t="s">
        <v>273</v>
      </c>
      <c r="H183" s="190" t="s">
        <v>274</v>
      </c>
      <c r="I183" s="190" t="s">
        <v>271</v>
      </c>
      <c r="J183" s="190" t="s">
        <v>271</v>
      </c>
      <c r="K183" s="190" t="s">
        <v>275</v>
      </c>
      <c r="L183" s="190" t="s">
        <v>276</v>
      </c>
      <c r="M183" s="190" t="s">
        <v>277</v>
      </c>
      <c r="N183" s="190" t="s">
        <v>278</v>
      </c>
      <c r="O183" s="190" t="s">
        <v>59</v>
      </c>
      <c r="P183" s="190" t="s">
        <v>271</v>
      </c>
      <c r="Q183" s="190" t="s">
        <v>271</v>
      </c>
      <c r="R183" s="190" t="s">
        <v>279</v>
      </c>
      <c r="S183" s="191">
        <v>1689.36</v>
      </c>
    </row>
    <row r="184" spans="1:19" x14ac:dyDescent="0.25">
      <c r="A184" s="190" t="s">
        <v>3339</v>
      </c>
      <c r="B184" s="190" t="s">
        <v>3330</v>
      </c>
      <c r="C184" s="191">
        <v>20922.68</v>
      </c>
      <c r="D184" s="190" t="s">
        <v>270</v>
      </c>
      <c r="E184" s="190" t="s">
        <v>271</v>
      </c>
      <c r="F184" s="190" t="s">
        <v>272</v>
      </c>
      <c r="G184" s="190" t="s">
        <v>396</v>
      </c>
      <c r="H184" s="190" t="s">
        <v>274</v>
      </c>
      <c r="I184" s="190" t="s">
        <v>271</v>
      </c>
      <c r="J184" s="190" t="s">
        <v>271</v>
      </c>
      <c r="K184" s="190" t="s">
        <v>275</v>
      </c>
      <c r="L184" s="190" t="s">
        <v>368</v>
      </c>
      <c r="M184" s="190" t="s">
        <v>277</v>
      </c>
      <c r="N184" s="190" t="s">
        <v>278</v>
      </c>
      <c r="O184" s="190" t="s">
        <v>57</v>
      </c>
      <c r="P184" s="190" t="s">
        <v>271</v>
      </c>
      <c r="Q184" s="190" t="s">
        <v>271</v>
      </c>
      <c r="R184" s="190" t="s">
        <v>279</v>
      </c>
      <c r="S184" s="191">
        <v>2473.69</v>
      </c>
    </row>
    <row r="185" spans="1:19" x14ac:dyDescent="0.25">
      <c r="A185" s="190" t="s">
        <v>3339</v>
      </c>
      <c r="B185" s="190" t="s">
        <v>3330</v>
      </c>
      <c r="C185" s="191">
        <v>20922.68</v>
      </c>
      <c r="D185" s="190" t="s">
        <v>270</v>
      </c>
      <c r="E185" s="190" t="s">
        <v>271</v>
      </c>
      <c r="F185" s="190" t="s">
        <v>272</v>
      </c>
      <c r="G185" s="190" t="s">
        <v>273</v>
      </c>
      <c r="H185" s="190" t="s">
        <v>274</v>
      </c>
      <c r="I185" s="190" t="s">
        <v>271</v>
      </c>
      <c r="J185" s="190" t="s">
        <v>271</v>
      </c>
      <c r="K185" s="190" t="s">
        <v>275</v>
      </c>
      <c r="L185" s="190" t="s">
        <v>276</v>
      </c>
      <c r="M185" s="190" t="s">
        <v>277</v>
      </c>
      <c r="N185" s="190" t="s">
        <v>278</v>
      </c>
      <c r="O185" s="190" t="s">
        <v>59</v>
      </c>
      <c r="P185" s="190" t="s">
        <v>271</v>
      </c>
      <c r="Q185" s="190" t="s">
        <v>271</v>
      </c>
      <c r="R185" s="190" t="s">
        <v>279</v>
      </c>
      <c r="S185" s="191">
        <v>15528.88</v>
      </c>
    </row>
    <row r="186" spans="1:19" x14ac:dyDescent="0.25">
      <c r="A186" s="190" t="s">
        <v>3339</v>
      </c>
      <c r="B186" s="190" t="s">
        <v>3330</v>
      </c>
      <c r="C186" s="191">
        <v>20922.68</v>
      </c>
      <c r="D186" s="190" t="s">
        <v>270</v>
      </c>
      <c r="E186" s="190" t="s">
        <v>271</v>
      </c>
      <c r="F186" s="190" t="s">
        <v>272</v>
      </c>
      <c r="G186" s="190" t="s">
        <v>3310</v>
      </c>
      <c r="H186" s="190" t="s">
        <v>274</v>
      </c>
      <c r="I186" s="190" t="s">
        <v>271</v>
      </c>
      <c r="J186" s="190" t="s">
        <v>271</v>
      </c>
      <c r="K186" s="190" t="s">
        <v>275</v>
      </c>
      <c r="L186" s="190" t="s">
        <v>3311</v>
      </c>
      <c r="M186" s="190" t="s">
        <v>277</v>
      </c>
      <c r="N186" s="190" t="s">
        <v>278</v>
      </c>
      <c r="O186" s="190" t="s">
        <v>167</v>
      </c>
      <c r="P186" s="190" t="s">
        <v>271</v>
      </c>
      <c r="Q186" s="190" t="s">
        <v>271</v>
      </c>
      <c r="R186" s="190" t="s">
        <v>279</v>
      </c>
      <c r="S186" s="191">
        <v>234.44</v>
      </c>
    </row>
    <row r="187" spans="1:19" x14ac:dyDescent="0.25">
      <c r="A187" s="190" t="s">
        <v>3340</v>
      </c>
      <c r="B187" s="190" t="s">
        <v>3187</v>
      </c>
      <c r="C187" s="191">
        <v>23646</v>
      </c>
      <c r="D187" s="190" t="s">
        <v>270</v>
      </c>
      <c r="E187" s="190" t="s">
        <v>271</v>
      </c>
      <c r="F187" s="190" t="s">
        <v>272</v>
      </c>
      <c r="G187" s="190" t="s">
        <v>298</v>
      </c>
      <c r="H187" s="190" t="s">
        <v>274</v>
      </c>
      <c r="I187" s="190" t="s">
        <v>271</v>
      </c>
      <c r="J187" s="190" t="s">
        <v>271</v>
      </c>
      <c r="K187" s="190" t="s">
        <v>275</v>
      </c>
      <c r="L187" s="190" t="s">
        <v>276</v>
      </c>
      <c r="M187" s="190" t="s">
        <v>277</v>
      </c>
      <c r="N187" s="190" t="s">
        <v>278</v>
      </c>
      <c r="O187" s="190" t="s">
        <v>59</v>
      </c>
      <c r="P187" s="190" t="s">
        <v>271</v>
      </c>
      <c r="Q187" s="190" t="s">
        <v>271</v>
      </c>
      <c r="R187" s="190" t="s">
        <v>279</v>
      </c>
      <c r="S187" s="191">
        <v>1940</v>
      </c>
    </row>
    <row r="188" spans="1:19" x14ac:dyDescent="0.25">
      <c r="A188" s="190" t="s">
        <v>3340</v>
      </c>
      <c r="B188" s="190" t="s">
        <v>3187</v>
      </c>
      <c r="C188" s="191">
        <v>23646</v>
      </c>
      <c r="D188" s="190" t="s">
        <v>270</v>
      </c>
      <c r="E188" s="190" t="s">
        <v>271</v>
      </c>
      <c r="F188" s="190" t="s">
        <v>272</v>
      </c>
      <c r="G188" s="190" t="s">
        <v>1768</v>
      </c>
      <c r="H188" s="190" t="s">
        <v>274</v>
      </c>
      <c r="I188" s="190" t="s">
        <v>271</v>
      </c>
      <c r="J188" s="190" t="s">
        <v>271</v>
      </c>
      <c r="K188" s="190" t="s">
        <v>275</v>
      </c>
      <c r="L188" s="190" t="s">
        <v>276</v>
      </c>
      <c r="M188" s="190" t="s">
        <v>277</v>
      </c>
      <c r="N188" s="190" t="s">
        <v>278</v>
      </c>
      <c r="O188" s="190" t="s">
        <v>59</v>
      </c>
      <c r="P188" s="190" t="s">
        <v>271</v>
      </c>
      <c r="Q188" s="190" t="s">
        <v>271</v>
      </c>
      <c r="R188" s="190" t="s">
        <v>279</v>
      </c>
      <c r="S188" s="191">
        <v>7000</v>
      </c>
    </row>
    <row r="189" spans="1:19" x14ac:dyDescent="0.25">
      <c r="A189" s="190" t="s">
        <v>3340</v>
      </c>
      <c r="B189" s="190" t="s">
        <v>3187</v>
      </c>
      <c r="C189" s="191">
        <v>23646</v>
      </c>
      <c r="D189" s="190" t="s">
        <v>270</v>
      </c>
      <c r="E189" s="190" t="s">
        <v>271</v>
      </c>
      <c r="F189" s="190" t="s">
        <v>272</v>
      </c>
      <c r="G189" s="190" t="s">
        <v>300</v>
      </c>
      <c r="H189" s="190" t="s">
        <v>274</v>
      </c>
      <c r="I189" s="190" t="s">
        <v>271</v>
      </c>
      <c r="J189" s="190" t="s">
        <v>271</v>
      </c>
      <c r="K189" s="190" t="s">
        <v>275</v>
      </c>
      <c r="L189" s="190" t="s">
        <v>276</v>
      </c>
      <c r="M189" s="190" t="s">
        <v>277</v>
      </c>
      <c r="N189" s="190" t="s">
        <v>278</v>
      </c>
      <c r="O189" s="190" t="s">
        <v>59</v>
      </c>
      <c r="P189" s="190" t="s">
        <v>271</v>
      </c>
      <c r="Q189" s="190" t="s">
        <v>271</v>
      </c>
      <c r="R189" s="190" t="s">
        <v>279</v>
      </c>
      <c r="S189" s="191">
        <v>13580</v>
      </c>
    </row>
    <row r="190" spans="1:19" x14ac:dyDescent="0.25">
      <c r="A190" s="190" t="s">
        <v>3341</v>
      </c>
      <c r="B190" s="190" t="s">
        <v>3342</v>
      </c>
      <c r="C190" s="191">
        <v>1034.73</v>
      </c>
      <c r="D190" s="190" t="s">
        <v>270</v>
      </c>
      <c r="E190" s="190" t="s">
        <v>271</v>
      </c>
      <c r="F190" s="190" t="s">
        <v>272</v>
      </c>
      <c r="G190" s="190" t="s">
        <v>3179</v>
      </c>
      <c r="H190" s="190" t="s">
        <v>274</v>
      </c>
      <c r="I190" s="190" t="s">
        <v>271</v>
      </c>
      <c r="J190" s="190" t="s">
        <v>271</v>
      </c>
      <c r="K190" s="190" t="s">
        <v>275</v>
      </c>
      <c r="L190" s="190" t="s">
        <v>276</v>
      </c>
      <c r="M190" s="190" t="s">
        <v>277</v>
      </c>
      <c r="N190" s="190" t="s">
        <v>278</v>
      </c>
      <c r="O190" s="190" t="s">
        <v>59</v>
      </c>
      <c r="P190" s="190" t="s">
        <v>271</v>
      </c>
      <c r="Q190" s="190" t="s">
        <v>271</v>
      </c>
      <c r="R190" s="190" t="s">
        <v>279</v>
      </c>
      <c r="S190" s="191">
        <v>985.46</v>
      </c>
    </row>
    <row r="191" spans="1:19" x14ac:dyDescent="0.25">
      <c r="A191" s="190" t="s">
        <v>3343</v>
      </c>
      <c r="B191" s="190" t="s">
        <v>3342</v>
      </c>
      <c r="C191" s="191">
        <v>246.16</v>
      </c>
      <c r="D191" s="190" t="s">
        <v>270</v>
      </c>
      <c r="E191" s="190" t="s">
        <v>271</v>
      </c>
      <c r="F191" s="190" t="s">
        <v>272</v>
      </c>
      <c r="G191" s="190" t="s">
        <v>3179</v>
      </c>
      <c r="H191" s="190" t="s">
        <v>274</v>
      </c>
      <c r="I191" s="190" t="s">
        <v>271</v>
      </c>
      <c r="J191" s="190" t="s">
        <v>271</v>
      </c>
      <c r="K191" s="190" t="s">
        <v>275</v>
      </c>
      <c r="L191" s="190" t="s">
        <v>276</v>
      </c>
      <c r="M191" s="190" t="s">
        <v>277</v>
      </c>
      <c r="N191" s="190" t="s">
        <v>278</v>
      </c>
      <c r="O191" s="190" t="s">
        <v>59</v>
      </c>
      <c r="P191" s="190" t="s">
        <v>271</v>
      </c>
      <c r="Q191" s="190" t="s">
        <v>271</v>
      </c>
      <c r="R191" s="190" t="s">
        <v>279</v>
      </c>
      <c r="S191" s="191">
        <v>234.44</v>
      </c>
    </row>
    <row r="192" spans="1:19" x14ac:dyDescent="0.25">
      <c r="A192" s="190" t="s">
        <v>3344</v>
      </c>
      <c r="B192" s="190" t="s">
        <v>3342</v>
      </c>
      <c r="C192" s="191">
        <v>28953.34</v>
      </c>
      <c r="D192" s="190" t="s">
        <v>270</v>
      </c>
      <c r="E192" s="190" t="s">
        <v>271</v>
      </c>
      <c r="F192" s="190" t="s">
        <v>272</v>
      </c>
      <c r="G192" s="190" t="s">
        <v>3179</v>
      </c>
      <c r="H192" s="190" t="s">
        <v>274</v>
      </c>
      <c r="I192" s="190" t="s">
        <v>271</v>
      </c>
      <c r="J192" s="190" t="s">
        <v>271</v>
      </c>
      <c r="K192" s="190" t="s">
        <v>275</v>
      </c>
      <c r="L192" s="190" t="s">
        <v>368</v>
      </c>
      <c r="M192" s="190" t="s">
        <v>277</v>
      </c>
      <c r="N192" s="190" t="s">
        <v>278</v>
      </c>
      <c r="O192" s="190" t="s">
        <v>57</v>
      </c>
      <c r="P192" s="190" t="s">
        <v>271</v>
      </c>
      <c r="Q192" s="190" t="s">
        <v>271</v>
      </c>
      <c r="R192" s="190" t="s">
        <v>279</v>
      </c>
      <c r="S192" s="191">
        <v>27574.61</v>
      </c>
    </row>
    <row r="193" spans="1:19" x14ac:dyDescent="0.25">
      <c r="A193" s="190" t="s">
        <v>3345</v>
      </c>
      <c r="B193" s="190" t="s">
        <v>3342</v>
      </c>
      <c r="C193" s="191">
        <v>3200.11</v>
      </c>
      <c r="D193" s="190" t="s">
        <v>270</v>
      </c>
      <c r="E193" s="190" t="s">
        <v>271</v>
      </c>
      <c r="F193" s="190" t="s">
        <v>272</v>
      </c>
      <c r="G193" s="190" t="s">
        <v>3179</v>
      </c>
      <c r="H193" s="190" t="s">
        <v>274</v>
      </c>
      <c r="I193" s="190" t="s">
        <v>271</v>
      </c>
      <c r="J193" s="190" t="s">
        <v>271</v>
      </c>
      <c r="K193" s="190" t="s">
        <v>275</v>
      </c>
      <c r="L193" s="190" t="s">
        <v>276</v>
      </c>
      <c r="M193" s="190" t="s">
        <v>277</v>
      </c>
      <c r="N193" s="190" t="s">
        <v>278</v>
      </c>
      <c r="O193" s="190" t="s">
        <v>59</v>
      </c>
      <c r="P193" s="190" t="s">
        <v>271</v>
      </c>
      <c r="Q193" s="190" t="s">
        <v>271</v>
      </c>
      <c r="R193" s="190" t="s">
        <v>279</v>
      </c>
      <c r="S193" s="191">
        <v>3047.72</v>
      </c>
    </row>
    <row r="194" spans="1:19" x14ac:dyDescent="0.25">
      <c r="A194" s="190" t="s">
        <v>3346</v>
      </c>
      <c r="B194" s="190" t="s">
        <v>3342</v>
      </c>
      <c r="C194" s="191">
        <v>661.5</v>
      </c>
      <c r="D194" s="190" t="s">
        <v>270</v>
      </c>
      <c r="E194" s="190" t="s">
        <v>271</v>
      </c>
      <c r="F194" s="190" t="s">
        <v>272</v>
      </c>
      <c r="G194" s="190" t="s">
        <v>3179</v>
      </c>
      <c r="H194" s="190" t="s">
        <v>274</v>
      </c>
      <c r="I194" s="190" t="s">
        <v>271</v>
      </c>
      <c r="J194" s="190" t="s">
        <v>271</v>
      </c>
      <c r="K194" s="190" t="s">
        <v>275</v>
      </c>
      <c r="L194" s="190" t="s">
        <v>276</v>
      </c>
      <c r="M194" s="190" t="s">
        <v>277</v>
      </c>
      <c r="N194" s="190" t="s">
        <v>278</v>
      </c>
      <c r="O194" s="190" t="s">
        <v>59</v>
      </c>
      <c r="P194" s="190" t="s">
        <v>271</v>
      </c>
      <c r="Q194" s="190" t="s">
        <v>271</v>
      </c>
      <c r="R194" s="190" t="s">
        <v>279</v>
      </c>
      <c r="S194" s="191">
        <v>630</v>
      </c>
    </row>
    <row r="195" spans="1:19" x14ac:dyDescent="0.25">
      <c r="A195" s="190" t="s">
        <v>3347</v>
      </c>
      <c r="B195" s="190" t="s">
        <v>3342</v>
      </c>
      <c r="C195" s="191">
        <v>1921.65</v>
      </c>
      <c r="D195" s="190" t="s">
        <v>270</v>
      </c>
      <c r="E195" s="190" t="s">
        <v>271</v>
      </c>
      <c r="F195" s="190" t="s">
        <v>272</v>
      </c>
      <c r="G195" s="190" t="s">
        <v>3179</v>
      </c>
      <c r="H195" s="190" t="s">
        <v>274</v>
      </c>
      <c r="I195" s="190" t="s">
        <v>271</v>
      </c>
      <c r="J195" s="190" t="s">
        <v>271</v>
      </c>
      <c r="K195" s="190" t="s">
        <v>275</v>
      </c>
      <c r="L195" s="190" t="s">
        <v>2664</v>
      </c>
      <c r="M195" s="190" t="s">
        <v>277</v>
      </c>
      <c r="N195" s="190" t="s">
        <v>278</v>
      </c>
      <c r="O195" s="190" t="s">
        <v>176</v>
      </c>
      <c r="P195" s="190" t="s">
        <v>271</v>
      </c>
      <c r="Q195" s="190" t="s">
        <v>271</v>
      </c>
      <c r="R195" s="190" t="s">
        <v>279</v>
      </c>
      <c r="S195" s="191">
        <v>1830.14</v>
      </c>
    </row>
    <row r="196" spans="1:19" x14ac:dyDescent="0.25">
      <c r="A196" s="190" t="s">
        <v>3348</v>
      </c>
      <c r="B196" s="190" t="s">
        <v>3342</v>
      </c>
      <c r="C196" s="191">
        <v>44099.1</v>
      </c>
      <c r="D196" s="190" t="s">
        <v>270</v>
      </c>
      <c r="E196" s="190" t="s">
        <v>271</v>
      </c>
      <c r="F196" s="190" t="s">
        <v>272</v>
      </c>
      <c r="G196" s="190" t="s">
        <v>3179</v>
      </c>
      <c r="H196" s="190" t="s">
        <v>274</v>
      </c>
      <c r="I196" s="190" t="s">
        <v>271</v>
      </c>
      <c r="J196" s="190" t="s">
        <v>271</v>
      </c>
      <c r="K196" s="190" t="s">
        <v>275</v>
      </c>
      <c r="L196" s="190" t="s">
        <v>276</v>
      </c>
      <c r="M196" s="190" t="s">
        <v>277</v>
      </c>
      <c r="N196" s="190" t="s">
        <v>278</v>
      </c>
      <c r="O196" s="190" t="s">
        <v>59</v>
      </c>
      <c r="P196" s="190" t="s">
        <v>271</v>
      </c>
      <c r="Q196" s="190" t="s">
        <v>271</v>
      </c>
      <c r="R196" s="190" t="s">
        <v>279</v>
      </c>
      <c r="S196" s="191">
        <v>41999.14</v>
      </c>
    </row>
    <row r="197" spans="1:19" x14ac:dyDescent="0.25">
      <c r="A197" s="190" t="s">
        <v>3349</v>
      </c>
      <c r="B197" s="190" t="s">
        <v>3342</v>
      </c>
      <c r="C197" s="191">
        <v>47245.73</v>
      </c>
      <c r="D197" s="190" t="s">
        <v>270</v>
      </c>
      <c r="E197" s="190" t="s">
        <v>271</v>
      </c>
      <c r="F197" s="190" t="s">
        <v>272</v>
      </c>
      <c r="G197" s="190" t="s">
        <v>3179</v>
      </c>
      <c r="H197" s="190" t="s">
        <v>274</v>
      </c>
      <c r="I197" s="190" t="s">
        <v>271</v>
      </c>
      <c r="J197" s="190" t="s">
        <v>271</v>
      </c>
      <c r="K197" s="190" t="s">
        <v>275</v>
      </c>
      <c r="L197" s="190" t="s">
        <v>276</v>
      </c>
      <c r="M197" s="190" t="s">
        <v>277</v>
      </c>
      <c r="N197" s="190" t="s">
        <v>278</v>
      </c>
      <c r="O197" s="190" t="s">
        <v>59</v>
      </c>
      <c r="P197" s="190" t="s">
        <v>271</v>
      </c>
      <c r="Q197" s="190" t="s">
        <v>271</v>
      </c>
      <c r="R197" s="190" t="s">
        <v>279</v>
      </c>
      <c r="S197" s="191">
        <v>44995.93</v>
      </c>
    </row>
    <row r="198" spans="1:19" x14ac:dyDescent="0.25">
      <c r="A198" s="190" t="s">
        <v>3350</v>
      </c>
      <c r="B198" s="190" t="s">
        <v>3342</v>
      </c>
      <c r="C198" s="191">
        <v>31843.279999999999</v>
      </c>
      <c r="D198" s="190" t="s">
        <v>270</v>
      </c>
      <c r="E198" s="190" t="s">
        <v>271</v>
      </c>
      <c r="F198" s="190" t="s">
        <v>272</v>
      </c>
      <c r="G198" s="190" t="s">
        <v>3179</v>
      </c>
      <c r="H198" s="190" t="s">
        <v>274</v>
      </c>
      <c r="I198" s="190" t="s">
        <v>271</v>
      </c>
      <c r="J198" s="190" t="s">
        <v>271</v>
      </c>
      <c r="K198" s="190" t="s">
        <v>275</v>
      </c>
      <c r="L198" s="190" t="s">
        <v>276</v>
      </c>
      <c r="M198" s="190" t="s">
        <v>277</v>
      </c>
      <c r="N198" s="190" t="s">
        <v>278</v>
      </c>
      <c r="O198" s="190" t="s">
        <v>59</v>
      </c>
      <c r="P198" s="190" t="s">
        <v>271</v>
      </c>
      <c r="Q198" s="190" t="s">
        <v>271</v>
      </c>
      <c r="R198" s="190" t="s">
        <v>279</v>
      </c>
      <c r="S198" s="191">
        <v>30326.93</v>
      </c>
    </row>
    <row r="199" spans="1:19" x14ac:dyDescent="0.25">
      <c r="A199" s="190" t="s">
        <v>3351</v>
      </c>
      <c r="B199" s="190" t="s">
        <v>3342</v>
      </c>
      <c r="C199" s="191">
        <v>40128.019999999997</v>
      </c>
      <c r="D199" s="190" t="s">
        <v>270</v>
      </c>
      <c r="E199" s="190" t="s">
        <v>271</v>
      </c>
      <c r="F199" s="190" t="s">
        <v>272</v>
      </c>
      <c r="G199" s="190" t="s">
        <v>3179</v>
      </c>
      <c r="H199" s="190" t="s">
        <v>274</v>
      </c>
      <c r="I199" s="190" t="s">
        <v>271</v>
      </c>
      <c r="J199" s="190" t="s">
        <v>271</v>
      </c>
      <c r="K199" s="190" t="s">
        <v>275</v>
      </c>
      <c r="L199" s="190" t="s">
        <v>276</v>
      </c>
      <c r="M199" s="190" t="s">
        <v>277</v>
      </c>
      <c r="N199" s="190" t="s">
        <v>278</v>
      </c>
      <c r="O199" s="190" t="s">
        <v>59</v>
      </c>
      <c r="P199" s="190" t="s">
        <v>271</v>
      </c>
      <c r="Q199" s="190" t="s">
        <v>271</v>
      </c>
      <c r="R199" s="190" t="s">
        <v>279</v>
      </c>
      <c r="S199" s="191">
        <v>38217.160000000003</v>
      </c>
    </row>
    <row r="200" spans="1:19" x14ac:dyDescent="0.25">
      <c r="A200" s="190" t="s">
        <v>3352</v>
      </c>
      <c r="B200" s="190" t="s">
        <v>3342</v>
      </c>
      <c r="C200" s="191">
        <v>28920.92</v>
      </c>
      <c r="D200" s="190" t="s">
        <v>270</v>
      </c>
      <c r="E200" s="190" t="s">
        <v>271</v>
      </c>
      <c r="F200" s="190" t="s">
        <v>272</v>
      </c>
      <c r="G200" s="190" t="s">
        <v>3179</v>
      </c>
      <c r="H200" s="190" t="s">
        <v>274</v>
      </c>
      <c r="I200" s="190" t="s">
        <v>271</v>
      </c>
      <c r="J200" s="190" t="s">
        <v>271</v>
      </c>
      <c r="K200" s="190" t="s">
        <v>275</v>
      </c>
      <c r="L200" s="190" t="s">
        <v>276</v>
      </c>
      <c r="M200" s="190" t="s">
        <v>277</v>
      </c>
      <c r="N200" s="190" t="s">
        <v>278</v>
      </c>
      <c r="O200" s="190" t="s">
        <v>59</v>
      </c>
      <c r="P200" s="190" t="s">
        <v>271</v>
      </c>
      <c r="Q200" s="190" t="s">
        <v>271</v>
      </c>
      <c r="R200" s="190" t="s">
        <v>279</v>
      </c>
      <c r="S200" s="191">
        <v>27543.73</v>
      </c>
    </row>
    <row r="201" spans="1:19" x14ac:dyDescent="0.25">
      <c r="A201" s="190" t="s">
        <v>3353</v>
      </c>
      <c r="B201" s="190" t="s">
        <v>3342</v>
      </c>
      <c r="C201" s="191">
        <v>46137.53</v>
      </c>
      <c r="D201" s="190" t="s">
        <v>270</v>
      </c>
      <c r="E201" s="190" t="s">
        <v>271</v>
      </c>
      <c r="F201" s="190" t="s">
        <v>272</v>
      </c>
      <c r="G201" s="190" t="s">
        <v>3179</v>
      </c>
      <c r="H201" s="190" t="s">
        <v>274</v>
      </c>
      <c r="I201" s="190" t="s">
        <v>271</v>
      </c>
      <c r="J201" s="190" t="s">
        <v>271</v>
      </c>
      <c r="K201" s="190" t="s">
        <v>275</v>
      </c>
      <c r="L201" s="190" t="s">
        <v>276</v>
      </c>
      <c r="M201" s="190" t="s">
        <v>277</v>
      </c>
      <c r="N201" s="190" t="s">
        <v>278</v>
      </c>
      <c r="O201" s="190" t="s">
        <v>59</v>
      </c>
      <c r="P201" s="190" t="s">
        <v>271</v>
      </c>
      <c r="Q201" s="190" t="s">
        <v>271</v>
      </c>
      <c r="R201" s="190" t="s">
        <v>279</v>
      </c>
      <c r="S201" s="191">
        <v>43940.5</v>
      </c>
    </row>
    <row r="202" spans="1:19" x14ac:dyDescent="0.25">
      <c r="A202" s="190" t="s">
        <v>3354</v>
      </c>
      <c r="B202" s="190" t="s">
        <v>3342</v>
      </c>
      <c r="C202" s="191">
        <v>1220</v>
      </c>
      <c r="D202" s="190" t="s">
        <v>270</v>
      </c>
      <c r="E202" s="190" t="s">
        <v>271</v>
      </c>
      <c r="F202" s="190" t="s">
        <v>272</v>
      </c>
      <c r="G202" s="190" t="s">
        <v>3179</v>
      </c>
      <c r="H202" s="190" t="s">
        <v>274</v>
      </c>
      <c r="I202" s="190" t="s">
        <v>271</v>
      </c>
      <c r="J202" s="190" t="s">
        <v>271</v>
      </c>
      <c r="K202" s="190" t="s">
        <v>275</v>
      </c>
      <c r="L202" s="190" t="s">
        <v>276</v>
      </c>
      <c r="M202" s="190" t="s">
        <v>277</v>
      </c>
      <c r="N202" s="190" t="s">
        <v>278</v>
      </c>
      <c r="O202" s="190" t="s">
        <v>59</v>
      </c>
      <c r="P202" s="190" t="s">
        <v>271</v>
      </c>
      <c r="Q202" s="190" t="s">
        <v>271</v>
      </c>
      <c r="R202" s="190" t="s">
        <v>279</v>
      </c>
      <c r="S202" s="191">
        <v>1161.9000000000001</v>
      </c>
    </row>
    <row r="203" spans="1:19" x14ac:dyDescent="0.25">
      <c r="A203" s="190" t="s">
        <v>3355</v>
      </c>
      <c r="B203" s="190" t="s">
        <v>3315</v>
      </c>
      <c r="C203" s="191">
        <v>9704.0300000000007</v>
      </c>
      <c r="D203" s="190" t="s">
        <v>270</v>
      </c>
      <c r="E203" s="190" t="s">
        <v>271</v>
      </c>
      <c r="F203" s="190" t="s">
        <v>272</v>
      </c>
      <c r="G203" s="190" t="s">
        <v>3179</v>
      </c>
      <c r="H203" s="190" t="s">
        <v>274</v>
      </c>
      <c r="I203" s="190" t="s">
        <v>271</v>
      </c>
      <c r="J203" s="190" t="s">
        <v>271</v>
      </c>
      <c r="K203" s="190" t="s">
        <v>275</v>
      </c>
      <c r="L203" s="190" t="s">
        <v>368</v>
      </c>
      <c r="M203" s="190" t="s">
        <v>277</v>
      </c>
      <c r="N203" s="190" t="s">
        <v>278</v>
      </c>
      <c r="O203" s="190" t="s">
        <v>57</v>
      </c>
      <c r="P203" s="190" t="s">
        <v>271</v>
      </c>
      <c r="Q203" s="190" t="s">
        <v>271</v>
      </c>
      <c r="R203" s="190" t="s">
        <v>279</v>
      </c>
      <c r="S203" s="191">
        <v>9241.93</v>
      </c>
    </row>
    <row r="204" spans="1:19" x14ac:dyDescent="0.25">
      <c r="A204" s="190" t="s">
        <v>3356</v>
      </c>
      <c r="B204" s="190" t="s">
        <v>3315</v>
      </c>
      <c r="C204" s="191">
        <v>5713.92</v>
      </c>
      <c r="D204" s="190" t="s">
        <v>270</v>
      </c>
      <c r="E204" s="190" t="s">
        <v>271</v>
      </c>
      <c r="F204" s="190" t="s">
        <v>272</v>
      </c>
      <c r="G204" s="190" t="s">
        <v>3179</v>
      </c>
      <c r="H204" s="190" t="s">
        <v>274</v>
      </c>
      <c r="I204" s="190" t="s">
        <v>271</v>
      </c>
      <c r="J204" s="190" t="s">
        <v>271</v>
      </c>
      <c r="K204" s="190" t="s">
        <v>275</v>
      </c>
      <c r="L204" s="190" t="s">
        <v>276</v>
      </c>
      <c r="M204" s="190" t="s">
        <v>277</v>
      </c>
      <c r="N204" s="190" t="s">
        <v>278</v>
      </c>
      <c r="O204" s="190" t="s">
        <v>59</v>
      </c>
      <c r="P204" s="190" t="s">
        <v>271</v>
      </c>
      <c r="Q204" s="190" t="s">
        <v>271</v>
      </c>
      <c r="R204" s="190" t="s">
        <v>279</v>
      </c>
      <c r="S204" s="191">
        <v>5441.83</v>
      </c>
    </row>
    <row r="205" spans="1:19" x14ac:dyDescent="0.25">
      <c r="A205" s="190" t="s">
        <v>3357</v>
      </c>
      <c r="B205" s="190" t="s">
        <v>3358</v>
      </c>
      <c r="C205" s="191">
        <v>41048.269999999997</v>
      </c>
      <c r="D205" s="190" t="s">
        <v>270</v>
      </c>
      <c r="E205" s="190" t="s">
        <v>271</v>
      </c>
      <c r="F205" s="190" t="s">
        <v>272</v>
      </c>
      <c r="G205" s="190" t="s">
        <v>3359</v>
      </c>
      <c r="H205" s="190" t="s">
        <v>274</v>
      </c>
      <c r="I205" s="190" t="s">
        <v>271</v>
      </c>
      <c r="J205" s="190" t="s">
        <v>271</v>
      </c>
      <c r="K205" s="190" t="s">
        <v>275</v>
      </c>
      <c r="L205" s="190" t="s">
        <v>276</v>
      </c>
      <c r="M205" s="190" t="s">
        <v>277</v>
      </c>
      <c r="N205" s="190" t="s">
        <v>278</v>
      </c>
      <c r="O205" s="190" t="s">
        <v>59</v>
      </c>
      <c r="P205" s="190" t="s">
        <v>271</v>
      </c>
      <c r="Q205" s="190" t="s">
        <v>271</v>
      </c>
      <c r="R205" s="190" t="s">
        <v>279</v>
      </c>
      <c r="S205" s="191">
        <v>422.34</v>
      </c>
    </row>
    <row r="206" spans="1:19" x14ac:dyDescent="0.25">
      <c r="A206" s="190" t="s">
        <v>3357</v>
      </c>
      <c r="B206" s="190" t="s">
        <v>3358</v>
      </c>
      <c r="C206" s="191">
        <v>41048.269999999997</v>
      </c>
      <c r="D206" s="190" t="s">
        <v>270</v>
      </c>
      <c r="E206" s="190" t="s">
        <v>271</v>
      </c>
      <c r="F206" s="190" t="s">
        <v>272</v>
      </c>
      <c r="G206" s="190" t="s">
        <v>273</v>
      </c>
      <c r="H206" s="190" t="s">
        <v>274</v>
      </c>
      <c r="I206" s="190" t="s">
        <v>271</v>
      </c>
      <c r="J206" s="190" t="s">
        <v>271</v>
      </c>
      <c r="K206" s="190" t="s">
        <v>275</v>
      </c>
      <c r="L206" s="190" t="s">
        <v>276</v>
      </c>
      <c r="M206" s="190" t="s">
        <v>277</v>
      </c>
      <c r="N206" s="190" t="s">
        <v>278</v>
      </c>
      <c r="O206" s="190" t="s">
        <v>59</v>
      </c>
      <c r="P206" s="190" t="s">
        <v>271</v>
      </c>
      <c r="Q206" s="190" t="s">
        <v>271</v>
      </c>
      <c r="R206" s="190" t="s">
        <v>279</v>
      </c>
      <c r="S206" s="191">
        <v>37756.47</v>
      </c>
    </row>
    <row r="207" spans="1:19" x14ac:dyDescent="0.25">
      <c r="A207" s="190" t="s">
        <v>3357</v>
      </c>
      <c r="B207" s="190" t="s">
        <v>3358</v>
      </c>
      <c r="C207" s="191">
        <v>41048.269999999997</v>
      </c>
      <c r="D207" s="190" t="s">
        <v>270</v>
      </c>
      <c r="E207" s="190" t="s">
        <v>271</v>
      </c>
      <c r="F207" s="190" t="s">
        <v>272</v>
      </c>
      <c r="G207" s="190" t="s">
        <v>3310</v>
      </c>
      <c r="H207" s="190" t="s">
        <v>274</v>
      </c>
      <c r="I207" s="190" t="s">
        <v>271</v>
      </c>
      <c r="J207" s="190" t="s">
        <v>271</v>
      </c>
      <c r="K207" s="190" t="s">
        <v>275</v>
      </c>
      <c r="L207" s="190" t="s">
        <v>3311</v>
      </c>
      <c r="M207" s="190" t="s">
        <v>277</v>
      </c>
      <c r="N207" s="190" t="s">
        <v>278</v>
      </c>
      <c r="O207" s="190" t="s">
        <v>167</v>
      </c>
      <c r="P207" s="190" t="s">
        <v>271</v>
      </c>
      <c r="Q207" s="190" t="s">
        <v>271</v>
      </c>
      <c r="R207" s="190" t="s">
        <v>279</v>
      </c>
      <c r="S207" s="191">
        <v>351.66</v>
      </c>
    </row>
    <row r="208" spans="1:19" x14ac:dyDescent="0.25">
      <c r="A208" s="190" t="s">
        <v>3360</v>
      </c>
      <c r="B208" s="190" t="s">
        <v>3358</v>
      </c>
      <c r="C208" s="191">
        <v>40207.31</v>
      </c>
      <c r="D208" s="190" t="s">
        <v>270</v>
      </c>
      <c r="E208" s="190" t="s">
        <v>271</v>
      </c>
      <c r="F208" s="190" t="s">
        <v>272</v>
      </c>
      <c r="G208" s="190" t="s">
        <v>273</v>
      </c>
      <c r="H208" s="190" t="s">
        <v>274</v>
      </c>
      <c r="I208" s="190" t="s">
        <v>271</v>
      </c>
      <c r="J208" s="190" t="s">
        <v>271</v>
      </c>
      <c r="K208" s="190" t="s">
        <v>275</v>
      </c>
      <c r="L208" s="190" t="s">
        <v>276</v>
      </c>
      <c r="M208" s="190" t="s">
        <v>277</v>
      </c>
      <c r="N208" s="190" t="s">
        <v>278</v>
      </c>
      <c r="O208" s="190" t="s">
        <v>59</v>
      </c>
      <c r="P208" s="190" t="s">
        <v>271</v>
      </c>
      <c r="Q208" s="190" t="s">
        <v>271</v>
      </c>
      <c r="R208" s="190" t="s">
        <v>279</v>
      </c>
      <c r="S208" s="191">
        <v>34187.08</v>
      </c>
    </row>
    <row r="209" spans="1:19" x14ac:dyDescent="0.25">
      <c r="A209" s="190" t="s">
        <v>3360</v>
      </c>
      <c r="B209" s="190" t="s">
        <v>3358</v>
      </c>
      <c r="C209" s="191">
        <v>40207.31</v>
      </c>
      <c r="D209" s="190" t="s">
        <v>270</v>
      </c>
      <c r="E209" s="190" t="s">
        <v>271</v>
      </c>
      <c r="F209" s="190" t="s">
        <v>272</v>
      </c>
      <c r="G209" s="190" t="s">
        <v>3310</v>
      </c>
      <c r="H209" s="190" t="s">
        <v>274</v>
      </c>
      <c r="I209" s="190" t="s">
        <v>271</v>
      </c>
      <c r="J209" s="190" t="s">
        <v>271</v>
      </c>
      <c r="K209" s="190" t="s">
        <v>275</v>
      </c>
      <c r="L209" s="190" t="s">
        <v>3311</v>
      </c>
      <c r="M209" s="190" t="s">
        <v>277</v>
      </c>
      <c r="N209" s="190" t="s">
        <v>278</v>
      </c>
      <c r="O209" s="190" t="s">
        <v>167</v>
      </c>
      <c r="P209" s="190" t="s">
        <v>271</v>
      </c>
      <c r="Q209" s="190" t="s">
        <v>271</v>
      </c>
      <c r="R209" s="190" t="s">
        <v>279</v>
      </c>
      <c r="S209" s="191">
        <v>586.1</v>
      </c>
    </row>
    <row r="210" spans="1:19" x14ac:dyDescent="0.25">
      <c r="A210" s="190" t="s">
        <v>3361</v>
      </c>
      <c r="B210" s="190" t="s">
        <v>3358</v>
      </c>
      <c r="C210" s="191">
        <v>32364.22</v>
      </c>
      <c r="D210" s="190" t="s">
        <v>270</v>
      </c>
      <c r="E210" s="190" t="s">
        <v>271</v>
      </c>
      <c r="F210" s="190" t="s">
        <v>272</v>
      </c>
      <c r="G210" s="190" t="s">
        <v>396</v>
      </c>
      <c r="H210" s="190" t="s">
        <v>274</v>
      </c>
      <c r="I210" s="190" t="s">
        <v>271</v>
      </c>
      <c r="J210" s="190" t="s">
        <v>271</v>
      </c>
      <c r="K210" s="190" t="s">
        <v>275</v>
      </c>
      <c r="L210" s="190" t="s">
        <v>368</v>
      </c>
      <c r="M210" s="190" t="s">
        <v>277</v>
      </c>
      <c r="N210" s="190" t="s">
        <v>278</v>
      </c>
      <c r="O210" s="190" t="s">
        <v>57</v>
      </c>
      <c r="P210" s="190" t="s">
        <v>271</v>
      </c>
      <c r="Q210" s="190" t="s">
        <v>271</v>
      </c>
      <c r="R210" s="190" t="s">
        <v>279</v>
      </c>
      <c r="S210" s="191">
        <v>234.44</v>
      </c>
    </row>
    <row r="211" spans="1:19" x14ac:dyDescent="0.25">
      <c r="A211" s="190" t="s">
        <v>3361</v>
      </c>
      <c r="B211" s="190" t="s">
        <v>3358</v>
      </c>
      <c r="C211" s="191">
        <v>32364.22</v>
      </c>
      <c r="D211" s="190" t="s">
        <v>270</v>
      </c>
      <c r="E211" s="190" t="s">
        <v>271</v>
      </c>
      <c r="F211" s="190" t="s">
        <v>272</v>
      </c>
      <c r="G211" s="190" t="s">
        <v>273</v>
      </c>
      <c r="H211" s="190" t="s">
        <v>274</v>
      </c>
      <c r="I211" s="190" t="s">
        <v>271</v>
      </c>
      <c r="J211" s="190" t="s">
        <v>271</v>
      </c>
      <c r="K211" s="190" t="s">
        <v>275</v>
      </c>
      <c r="L211" s="190" t="s">
        <v>276</v>
      </c>
      <c r="M211" s="190" t="s">
        <v>277</v>
      </c>
      <c r="N211" s="190" t="s">
        <v>278</v>
      </c>
      <c r="O211" s="190" t="s">
        <v>59</v>
      </c>
      <c r="P211" s="190" t="s">
        <v>271</v>
      </c>
      <c r="Q211" s="190" t="s">
        <v>271</v>
      </c>
      <c r="R211" s="190" t="s">
        <v>279</v>
      </c>
      <c r="S211" s="191">
        <v>28160.61</v>
      </c>
    </row>
    <row r="212" spans="1:19" x14ac:dyDescent="0.25">
      <c r="A212" s="190" t="s">
        <v>3361</v>
      </c>
      <c r="B212" s="190" t="s">
        <v>3358</v>
      </c>
      <c r="C212" s="191">
        <v>32364.22</v>
      </c>
      <c r="D212" s="190" t="s">
        <v>270</v>
      </c>
      <c r="E212" s="190" t="s">
        <v>271</v>
      </c>
      <c r="F212" s="190" t="s">
        <v>272</v>
      </c>
      <c r="G212" s="190" t="s">
        <v>3310</v>
      </c>
      <c r="H212" s="190" t="s">
        <v>274</v>
      </c>
      <c r="I212" s="190" t="s">
        <v>271</v>
      </c>
      <c r="J212" s="190" t="s">
        <v>271</v>
      </c>
      <c r="K212" s="190" t="s">
        <v>275</v>
      </c>
      <c r="L212" s="190" t="s">
        <v>3311</v>
      </c>
      <c r="M212" s="190" t="s">
        <v>277</v>
      </c>
      <c r="N212" s="190" t="s">
        <v>278</v>
      </c>
      <c r="O212" s="190" t="s">
        <v>167</v>
      </c>
      <c r="P212" s="190" t="s">
        <v>271</v>
      </c>
      <c r="Q212" s="190" t="s">
        <v>271</v>
      </c>
      <c r="R212" s="190" t="s">
        <v>279</v>
      </c>
      <c r="S212" s="191">
        <v>527.49</v>
      </c>
    </row>
    <row r="213" spans="1:19" x14ac:dyDescent="0.25">
      <c r="A213" s="190" t="s">
        <v>3362</v>
      </c>
      <c r="B213" s="190" t="s">
        <v>3358</v>
      </c>
      <c r="C213" s="191">
        <v>44651.27</v>
      </c>
      <c r="D213" s="190" t="s">
        <v>270</v>
      </c>
      <c r="E213" s="190" t="s">
        <v>271</v>
      </c>
      <c r="F213" s="190" t="s">
        <v>272</v>
      </c>
      <c r="G213" s="190" t="s">
        <v>3363</v>
      </c>
      <c r="H213" s="190" t="s">
        <v>274</v>
      </c>
      <c r="I213" s="190" t="s">
        <v>271</v>
      </c>
      <c r="J213" s="190" t="s">
        <v>271</v>
      </c>
      <c r="K213" s="190" t="s">
        <v>275</v>
      </c>
      <c r="L213" s="190" t="s">
        <v>295</v>
      </c>
      <c r="M213" s="190" t="s">
        <v>277</v>
      </c>
      <c r="N213" s="190" t="s">
        <v>3364</v>
      </c>
      <c r="O213" s="190" t="s">
        <v>161</v>
      </c>
      <c r="P213" s="190" t="s">
        <v>271</v>
      </c>
      <c r="Q213" s="190" t="s">
        <v>271</v>
      </c>
      <c r="R213" s="190" t="s">
        <v>279</v>
      </c>
      <c r="S213" s="191">
        <v>117.22</v>
      </c>
    </row>
    <row r="214" spans="1:19" x14ac:dyDescent="0.25">
      <c r="A214" s="190" t="s">
        <v>3362</v>
      </c>
      <c r="B214" s="190" t="s">
        <v>3358</v>
      </c>
      <c r="C214" s="191">
        <v>44651.27</v>
      </c>
      <c r="D214" s="190" t="s">
        <v>270</v>
      </c>
      <c r="E214" s="190" t="s">
        <v>271</v>
      </c>
      <c r="F214" s="190" t="s">
        <v>272</v>
      </c>
      <c r="G214" s="190" t="s">
        <v>3365</v>
      </c>
      <c r="H214" s="190" t="s">
        <v>274</v>
      </c>
      <c r="I214" s="190" t="s">
        <v>271</v>
      </c>
      <c r="J214" s="190" t="s">
        <v>271</v>
      </c>
      <c r="K214" s="190" t="s">
        <v>275</v>
      </c>
      <c r="L214" s="190" t="s">
        <v>276</v>
      </c>
      <c r="M214" s="190" t="s">
        <v>277</v>
      </c>
      <c r="N214" s="190" t="s">
        <v>278</v>
      </c>
      <c r="O214" s="190" t="s">
        <v>59</v>
      </c>
      <c r="P214" s="190" t="s">
        <v>271</v>
      </c>
      <c r="Q214" s="190" t="s">
        <v>271</v>
      </c>
      <c r="R214" s="190" t="s">
        <v>279</v>
      </c>
      <c r="S214" s="191">
        <v>1936.5</v>
      </c>
    </row>
    <row r="215" spans="1:19" x14ac:dyDescent="0.25">
      <c r="A215" s="190" t="s">
        <v>3362</v>
      </c>
      <c r="B215" s="190" t="s">
        <v>3358</v>
      </c>
      <c r="C215" s="191">
        <v>44651.27</v>
      </c>
      <c r="D215" s="190" t="s">
        <v>270</v>
      </c>
      <c r="E215" s="190" t="s">
        <v>271</v>
      </c>
      <c r="F215" s="190" t="s">
        <v>272</v>
      </c>
      <c r="G215" s="190" t="s">
        <v>273</v>
      </c>
      <c r="H215" s="190" t="s">
        <v>274</v>
      </c>
      <c r="I215" s="190" t="s">
        <v>271</v>
      </c>
      <c r="J215" s="190" t="s">
        <v>271</v>
      </c>
      <c r="K215" s="190" t="s">
        <v>275</v>
      </c>
      <c r="L215" s="190" t="s">
        <v>276</v>
      </c>
      <c r="M215" s="190" t="s">
        <v>277</v>
      </c>
      <c r="N215" s="190" t="s">
        <v>278</v>
      </c>
      <c r="O215" s="190" t="s">
        <v>59</v>
      </c>
      <c r="P215" s="190" t="s">
        <v>271</v>
      </c>
      <c r="Q215" s="190" t="s">
        <v>271</v>
      </c>
      <c r="R215" s="190" t="s">
        <v>279</v>
      </c>
      <c r="S215" s="191">
        <v>40002.42</v>
      </c>
    </row>
    <row r="216" spans="1:19" x14ac:dyDescent="0.25">
      <c r="A216" s="190" t="s">
        <v>3362</v>
      </c>
      <c r="B216" s="190" t="s">
        <v>3358</v>
      </c>
      <c r="C216" s="191">
        <v>44651.27</v>
      </c>
      <c r="D216" s="190" t="s">
        <v>270</v>
      </c>
      <c r="E216" s="190" t="s">
        <v>271</v>
      </c>
      <c r="F216" s="190" t="s">
        <v>272</v>
      </c>
      <c r="G216" s="190" t="s">
        <v>273</v>
      </c>
      <c r="H216" s="190" t="s">
        <v>274</v>
      </c>
      <c r="I216" s="190" t="s">
        <v>271</v>
      </c>
      <c r="J216" s="190" t="s">
        <v>271</v>
      </c>
      <c r="K216" s="190" t="s">
        <v>275</v>
      </c>
      <c r="L216" s="190" t="s">
        <v>276</v>
      </c>
      <c r="M216" s="190" t="s">
        <v>277</v>
      </c>
      <c r="N216" s="190" t="s">
        <v>278</v>
      </c>
      <c r="O216" s="190" t="s">
        <v>59</v>
      </c>
      <c r="P216" s="190" t="s">
        <v>271</v>
      </c>
      <c r="Q216" s="190" t="s">
        <v>271</v>
      </c>
      <c r="R216" s="190" t="s">
        <v>279</v>
      </c>
      <c r="S216" s="191">
        <v>468.88</v>
      </c>
    </row>
    <row r="217" spans="1:19" x14ac:dyDescent="0.25">
      <c r="A217" s="190" t="s">
        <v>3366</v>
      </c>
      <c r="B217" s="190" t="s">
        <v>3358</v>
      </c>
      <c r="C217" s="191">
        <v>35961.599999999999</v>
      </c>
      <c r="D217" s="190" t="s">
        <v>270</v>
      </c>
      <c r="E217" s="190" t="s">
        <v>271</v>
      </c>
      <c r="F217" s="190" t="s">
        <v>272</v>
      </c>
      <c r="G217" s="190" t="s">
        <v>396</v>
      </c>
      <c r="H217" s="190" t="s">
        <v>274</v>
      </c>
      <c r="I217" s="190" t="s">
        <v>271</v>
      </c>
      <c r="J217" s="190" t="s">
        <v>271</v>
      </c>
      <c r="K217" s="190" t="s">
        <v>275</v>
      </c>
      <c r="L217" s="190" t="s">
        <v>368</v>
      </c>
      <c r="M217" s="190" t="s">
        <v>277</v>
      </c>
      <c r="N217" s="190" t="s">
        <v>278</v>
      </c>
      <c r="O217" s="190" t="s">
        <v>57</v>
      </c>
      <c r="P217" s="190" t="s">
        <v>271</v>
      </c>
      <c r="Q217" s="190" t="s">
        <v>271</v>
      </c>
      <c r="R217" s="190" t="s">
        <v>279</v>
      </c>
      <c r="S217" s="191">
        <v>234.44</v>
      </c>
    </row>
    <row r="218" spans="1:19" x14ac:dyDescent="0.25">
      <c r="A218" s="190" t="s">
        <v>3366</v>
      </c>
      <c r="B218" s="190" t="s">
        <v>3358</v>
      </c>
      <c r="C218" s="191">
        <v>35961.599999999999</v>
      </c>
      <c r="D218" s="190" t="s">
        <v>270</v>
      </c>
      <c r="E218" s="190" t="s">
        <v>271</v>
      </c>
      <c r="F218" s="190" t="s">
        <v>272</v>
      </c>
      <c r="G218" s="190" t="s">
        <v>273</v>
      </c>
      <c r="H218" s="190" t="s">
        <v>274</v>
      </c>
      <c r="I218" s="190" t="s">
        <v>271</v>
      </c>
      <c r="J218" s="190" t="s">
        <v>271</v>
      </c>
      <c r="K218" s="190" t="s">
        <v>275</v>
      </c>
      <c r="L218" s="190" t="s">
        <v>276</v>
      </c>
      <c r="M218" s="190" t="s">
        <v>277</v>
      </c>
      <c r="N218" s="190" t="s">
        <v>278</v>
      </c>
      <c r="O218" s="190" t="s">
        <v>59</v>
      </c>
      <c r="P218" s="190" t="s">
        <v>271</v>
      </c>
      <c r="Q218" s="190" t="s">
        <v>271</v>
      </c>
      <c r="R218" s="190" t="s">
        <v>279</v>
      </c>
      <c r="S218" s="191">
        <v>33663.050000000003</v>
      </c>
    </row>
    <row r="219" spans="1:19" x14ac:dyDescent="0.25">
      <c r="A219" s="190" t="s">
        <v>3366</v>
      </c>
      <c r="B219" s="190" t="s">
        <v>3358</v>
      </c>
      <c r="C219" s="191">
        <v>35961.599999999999</v>
      </c>
      <c r="D219" s="190" t="s">
        <v>270</v>
      </c>
      <c r="E219" s="190" t="s">
        <v>271</v>
      </c>
      <c r="F219" s="190" t="s">
        <v>272</v>
      </c>
      <c r="G219" s="190" t="s">
        <v>3310</v>
      </c>
      <c r="H219" s="190" t="s">
        <v>274</v>
      </c>
      <c r="I219" s="190" t="s">
        <v>271</v>
      </c>
      <c r="J219" s="190" t="s">
        <v>271</v>
      </c>
      <c r="K219" s="190" t="s">
        <v>275</v>
      </c>
      <c r="L219" s="190" t="s">
        <v>3311</v>
      </c>
      <c r="M219" s="190" t="s">
        <v>277</v>
      </c>
      <c r="N219" s="190" t="s">
        <v>278</v>
      </c>
      <c r="O219" s="190" t="s">
        <v>167</v>
      </c>
      <c r="P219" s="190" t="s">
        <v>271</v>
      </c>
      <c r="Q219" s="190" t="s">
        <v>271</v>
      </c>
      <c r="R219" s="190" t="s">
        <v>279</v>
      </c>
      <c r="S219" s="191">
        <v>351.66</v>
      </c>
    </row>
    <row r="220" spans="1:19" x14ac:dyDescent="0.25">
      <c r="A220" s="190" t="s">
        <v>3367</v>
      </c>
      <c r="B220" s="190" t="s">
        <v>3358</v>
      </c>
      <c r="C220" s="191">
        <v>51160.84</v>
      </c>
      <c r="D220" s="190" t="s">
        <v>270</v>
      </c>
      <c r="E220" s="190" t="s">
        <v>271</v>
      </c>
      <c r="F220" s="190" t="s">
        <v>272</v>
      </c>
      <c r="G220" s="190" t="s">
        <v>273</v>
      </c>
      <c r="H220" s="190" t="s">
        <v>274</v>
      </c>
      <c r="I220" s="190" t="s">
        <v>271</v>
      </c>
      <c r="J220" s="190" t="s">
        <v>271</v>
      </c>
      <c r="K220" s="190" t="s">
        <v>275</v>
      </c>
      <c r="L220" s="190" t="s">
        <v>276</v>
      </c>
      <c r="M220" s="190" t="s">
        <v>277</v>
      </c>
      <c r="N220" s="190" t="s">
        <v>278</v>
      </c>
      <c r="O220" s="190" t="s">
        <v>59</v>
      </c>
      <c r="P220" s="190" t="s">
        <v>271</v>
      </c>
      <c r="Q220" s="190" t="s">
        <v>271</v>
      </c>
      <c r="R220" s="190" t="s">
        <v>279</v>
      </c>
      <c r="S220" s="191">
        <v>46816.94</v>
      </c>
    </row>
    <row r="221" spans="1:19" x14ac:dyDescent="0.25">
      <c r="A221" s="190" t="s">
        <v>3367</v>
      </c>
      <c r="B221" s="190" t="s">
        <v>3358</v>
      </c>
      <c r="C221" s="191">
        <v>51160.84</v>
      </c>
      <c r="D221" s="190" t="s">
        <v>270</v>
      </c>
      <c r="E221" s="190" t="s">
        <v>271</v>
      </c>
      <c r="F221" s="190" t="s">
        <v>272</v>
      </c>
      <c r="G221" s="190" t="s">
        <v>3310</v>
      </c>
      <c r="H221" s="190" t="s">
        <v>274</v>
      </c>
      <c r="I221" s="190" t="s">
        <v>271</v>
      </c>
      <c r="J221" s="190" t="s">
        <v>271</v>
      </c>
      <c r="K221" s="190" t="s">
        <v>275</v>
      </c>
      <c r="L221" s="190" t="s">
        <v>276</v>
      </c>
      <c r="M221" s="190" t="s">
        <v>277</v>
      </c>
      <c r="N221" s="190" t="s">
        <v>278</v>
      </c>
      <c r="O221" s="190" t="s">
        <v>59</v>
      </c>
      <c r="P221" s="190" t="s">
        <v>271</v>
      </c>
      <c r="Q221" s="190" t="s">
        <v>271</v>
      </c>
      <c r="R221" s="190" t="s">
        <v>279</v>
      </c>
      <c r="S221" s="191">
        <v>1230.81</v>
      </c>
    </row>
    <row r="222" spans="1:19" x14ac:dyDescent="0.25">
      <c r="A222" s="190" t="s">
        <v>3368</v>
      </c>
      <c r="B222" s="190" t="s">
        <v>3358</v>
      </c>
      <c r="C222" s="191">
        <v>45503.85</v>
      </c>
      <c r="D222" s="190" t="s">
        <v>270</v>
      </c>
      <c r="E222" s="190" t="s">
        <v>271</v>
      </c>
      <c r="F222" s="190" t="s">
        <v>272</v>
      </c>
      <c r="G222" s="190" t="s">
        <v>273</v>
      </c>
      <c r="H222" s="190" t="s">
        <v>274</v>
      </c>
      <c r="I222" s="190" t="s">
        <v>271</v>
      </c>
      <c r="J222" s="190" t="s">
        <v>271</v>
      </c>
      <c r="K222" s="190" t="s">
        <v>275</v>
      </c>
      <c r="L222" s="190" t="s">
        <v>276</v>
      </c>
      <c r="M222" s="190" t="s">
        <v>277</v>
      </c>
      <c r="N222" s="190" t="s">
        <v>278</v>
      </c>
      <c r="O222" s="190" t="s">
        <v>59</v>
      </c>
      <c r="P222" s="190" t="s">
        <v>271</v>
      </c>
      <c r="Q222" s="190" t="s">
        <v>271</v>
      </c>
      <c r="R222" s="190" t="s">
        <v>279</v>
      </c>
      <c r="S222" s="191">
        <v>36769.370000000003</v>
      </c>
    </row>
    <row r="223" spans="1:19" x14ac:dyDescent="0.25">
      <c r="A223" s="190" t="s">
        <v>3368</v>
      </c>
      <c r="B223" s="190" t="s">
        <v>3358</v>
      </c>
      <c r="C223" s="191">
        <v>45503.85</v>
      </c>
      <c r="D223" s="190" t="s">
        <v>270</v>
      </c>
      <c r="E223" s="190" t="s">
        <v>271</v>
      </c>
      <c r="F223" s="190" t="s">
        <v>272</v>
      </c>
      <c r="G223" s="190" t="s">
        <v>3310</v>
      </c>
      <c r="H223" s="190" t="s">
        <v>274</v>
      </c>
      <c r="I223" s="190" t="s">
        <v>271</v>
      </c>
      <c r="J223" s="190" t="s">
        <v>271</v>
      </c>
      <c r="K223" s="190" t="s">
        <v>275</v>
      </c>
      <c r="L223" s="190" t="s">
        <v>276</v>
      </c>
      <c r="M223" s="190" t="s">
        <v>277</v>
      </c>
      <c r="N223" s="190" t="s">
        <v>278</v>
      </c>
      <c r="O223" s="190" t="s">
        <v>59</v>
      </c>
      <c r="P223" s="190" t="s">
        <v>271</v>
      </c>
      <c r="Q223" s="190" t="s">
        <v>271</v>
      </c>
      <c r="R223" s="190" t="s">
        <v>279</v>
      </c>
      <c r="S223" s="191">
        <v>820.83</v>
      </c>
    </row>
    <row r="224" spans="1:19" x14ac:dyDescent="0.25">
      <c r="A224" s="190" t="s">
        <v>3369</v>
      </c>
      <c r="B224" s="190" t="s">
        <v>3358</v>
      </c>
      <c r="C224" s="191">
        <v>39101.22</v>
      </c>
      <c r="D224" s="190" t="s">
        <v>270</v>
      </c>
      <c r="E224" s="190" t="s">
        <v>271</v>
      </c>
      <c r="F224" s="190" t="s">
        <v>272</v>
      </c>
      <c r="G224" s="190" t="s">
        <v>582</v>
      </c>
      <c r="H224" s="190" t="s">
        <v>274</v>
      </c>
      <c r="I224" s="190" t="s">
        <v>271</v>
      </c>
      <c r="J224" s="190" t="s">
        <v>271</v>
      </c>
      <c r="K224" s="190" t="s">
        <v>275</v>
      </c>
      <c r="L224" s="190" t="s">
        <v>276</v>
      </c>
      <c r="M224" s="190" t="s">
        <v>277</v>
      </c>
      <c r="N224" s="190" t="s">
        <v>278</v>
      </c>
      <c r="O224" s="190" t="s">
        <v>59</v>
      </c>
      <c r="P224" s="190" t="s">
        <v>271</v>
      </c>
      <c r="Q224" s="190" t="s">
        <v>271</v>
      </c>
      <c r="R224" s="190" t="s">
        <v>279</v>
      </c>
      <c r="S224" s="191">
        <v>563.12</v>
      </c>
    </row>
    <row r="225" spans="1:19" x14ac:dyDescent="0.25">
      <c r="A225" s="190" t="s">
        <v>3369</v>
      </c>
      <c r="B225" s="190" t="s">
        <v>3358</v>
      </c>
      <c r="C225" s="191">
        <v>39101.22</v>
      </c>
      <c r="D225" s="190" t="s">
        <v>270</v>
      </c>
      <c r="E225" s="190" t="s">
        <v>271</v>
      </c>
      <c r="F225" s="190" t="s">
        <v>272</v>
      </c>
      <c r="G225" s="190" t="s">
        <v>396</v>
      </c>
      <c r="H225" s="190" t="s">
        <v>274</v>
      </c>
      <c r="I225" s="190" t="s">
        <v>271</v>
      </c>
      <c r="J225" s="190" t="s">
        <v>271</v>
      </c>
      <c r="K225" s="190" t="s">
        <v>275</v>
      </c>
      <c r="L225" s="190" t="s">
        <v>368</v>
      </c>
      <c r="M225" s="190" t="s">
        <v>277</v>
      </c>
      <c r="N225" s="190" t="s">
        <v>278</v>
      </c>
      <c r="O225" s="190" t="s">
        <v>57</v>
      </c>
      <c r="P225" s="190" t="s">
        <v>271</v>
      </c>
      <c r="Q225" s="190" t="s">
        <v>271</v>
      </c>
      <c r="R225" s="190" t="s">
        <v>279</v>
      </c>
      <c r="S225" s="191">
        <v>234.44</v>
      </c>
    </row>
    <row r="226" spans="1:19" x14ac:dyDescent="0.25">
      <c r="A226" s="190" t="s">
        <v>3369</v>
      </c>
      <c r="B226" s="190" t="s">
        <v>3358</v>
      </c>
      <c r="C226" s="191">
        <v>39101.22</v>
      </c>
      <c r="D226" s="190" t="s">
        <v>270</v>
      </c>
      <c r="E226" s="190" t="s">
        <v>271</v>
      </c>
      <c r="F226" s="190" t="s">
        <v>272</v>
      </c>
      <c r="G226" s="190" t="s">
        <v>273</v>
      </c>
      <c r="H226" s="190" t="s">
        <v>274</v>
      </c>
      <c r="I226" s="190" t="s">
        <v>271</v>
      </c>
      <c r="J226" s="190" t="s">
        <v>271</v>
      </c>
      <c r="K226" s="190" t="s">
        <v>275</v>
      </c>
      <c r="L226" s="190" t="s">
        <v>276</v>
      </c>
      <c r="M226" s="190" t="s">
        <v>277</v>
      </c>
      <c r="N226" s="190" t="s">
        <v>278</v>
      </c>
      <c r="O226" s="190" t="s">
        <v>59</v>
      </c>
      <c r="P226" s="190" t="s">
        <v>271</v>
      </c>
      <c r="Q226" s="190" t="s">
        <v>271</v>
      </c>
      <c r="R226" s="190" t="s">
        <v>279</v>
      </c>
      <c r="S226" s="191">
        <v>33826.94</v>
      </c>
    </row>
    <row r="227" spans="1:19" x14ac:dyDescent="0.25">
      <c r="A227" s="190" t="s">
        <v>3369</v>
      </c>
      <c r="B227" s="190" t="s">
        <v>3358</v>
      </c>
      <c r="C227" s="191">
        <v>39101.22</v>
      </c>
      <c r="D227" s="190" t="s">
        <v>270</v>
      </c>
      <c r="E227" s="190" t="s">
        <v>271</v>
      </c>
      <c r="F227" s="190" t="s">
        <v>272</v>
      </c>
      <c r="G227" s="190" t="s">
        <v>3310</v>
      </c>
      <c r="H227" s="190" t="s">
        <v>274</v>
      </c>
      <c r="I227" s="190" t="s">
        <v>271</v>
      </c>
      <c r="J227" s="190" t="s">
        <v>271</v>
      </c>
      <c r="K227" s="190" t="s">
        <v>275</v>
      </c>
      <c r="L227" s="190" t="s">
        <v>276</v>
      </c>
      <c r="M227" s="190" t="s">
        <v>277</v>
      </c>
      <c r="N227" s="190" t="s">
        <v>278</v>
      </c>
      <c r="O227" s="190" t="s">
        <v>59</v>
      </c>
      <c r="P227" s="190" t="s">
        <v>271</v>
      </c>
      <c r="Q227" s="190" t="s">
        <v>271</v>
      </c>
      <c r="R227" s="190" t="s">
        <v>279</v>
      </c>
      <c r="S227" s="191">
        <v>1699.69</v>
      </c>
    </row>
    <row r="228" spans="1:19" x14ac:dyDescent="0.25">
      <c r="A228" s="190" t="s">
        <v>3370</v>
      </c>
      <c r="B228" s="190" t="s">
        <v>3358</v>
      </c>
      <c r="C228" s="191">
        <v>35086.120000000003</v>
      </c>
      <c r="D228" s="190" t="s">
        <v>270</v>
      </c>
      <c r="E228" s="190" t="s">
        <v>271</v>
      </c>
      <c r="F228" s="190" t="s">
        <v>272</v>
      </c>
      <c r="G228" s="190" t="s">
        <v>273</v>
      </c>
      <c r="H228" s="190" t="s">
        <v>274</v>
      </c>
      <c r="I228" s="190" t="s">
        <v>271</v>
      </c>
      <c r="J228" s="190" t="s">
        <v>271</v>
      </c>
      <c r="K228" s="190" t="s">
        <v>275</v>
      </c>
      <c r="L228" s="190" t="s">
        <v>276</v>
      </c>
      <c r="M228" s="190" t="s">
        <v>277</v>
      </c>
      <c r="N228" s="190" t="s">
        <v>278</v>
      </c>
      <c r="O228" s="190" t="s">
        <v>59</v>
      </c>
      <c r="P228" s="190" t="s">
        <v>271</v>
      </c>
      <c r="Q228" s="190" t="s">
        <v>271</v>
      </c>
      <c r="R228" s="190" t="s">
        <v>279</v>
      </c>
      <c r="S228" s="191">
        <v>31492.12</v>
      </c>
    </row>
    <row r="229" spans="1:19" x14ac:dyDescent="0.25">
      <c r="A229" s="190" t="s">
        <v>3370</v>
      </c>
      <c r="B229" s="190" t="s">
        <v>3358</v>
      </c>
      <c r="C229" s="191">
        <v>35086.120000000003</v>
      </c>
      <c r="D229" s="190" t="s">
        <v>270</v>
      </c>
      <c r="E229" s="190" t="s">
        <v>271</v>
      </c>
      <c r="F229" s="190" t="s">
        <v>272</v>
      </c>
      <c r="G229" s="190" t="s">
        <v>3310</v>
      </c>
      <c r="H229" s="190" t="s">
        <v>274</v>
      </c>
      <c r="I229" s="190" t="s">
        <v>271</v>
      </c>
      <c r="J229" s="190" t="s">
        <v>271</v>
      </c>
      <c r="K229" s="190" t="s">
        <v>275</v>
      </c>
      <c r="L229" s="190" t="s">
        <v>276</v>
      </c>
      <c r="M229" s="190" t="s">
        <v>277</v>
      </c>
      <c r="N229" s="190" t="s">
        <v>278</v>
      </c>
      <c r="O229" s="190" t="s">
        <v>59</v>
      </c>
      <c r="P229" s="190" t="s">
        <v>271</v>
      </c>
      <c r="Q229" s="190" t="s">
        <v>271</v>
      </c>
      <c r="R229" s="190" t="s">
        <v>279</v>
      </c>
      <c r="S229" s="191">
        <v>703.32</v>
      </c>
    </row>
    <row r="230" spans="1:19" x14ac:dyDescent="0.25">
      <c r="A230" s="190" t="s">
        <v>3371</v>
      </c>
      <c r="B230" s="190" t="s">
        <v>3358</v>
      </c>
      <c r="C230" s="191">
        <v>36321.21</v>
      </c>
      <c r="D230" s="190" t="s">
        <v>270</v>
      </c>
      <c r="E230" s="190" t="s">
        <v>271</v>
      </c>
      <c r="F230" s="190" t="s">
        <v>272</v>
      </c>
      <c r="G230" s="190" t="s">
        <v>3372</v>
      </c>
      <c r="H230" s="190" t="s">
        <v>274</v>
      </c>
      <c r="I230" s="190" t="s">
        <v>271</v>
      </c>
      <c r="J230" s="190" t="s">
        <v>271</v>
      </c>
      <c r="K230" s="190" t="s">
        <v>275</v>
      </c>
      <c r="L230" s="190" t="s">
        <v>276</v>
      </c>
      <c r="M230" s="190" t="s">
        <v>277</v>
      </c>
      <c r="N230" s="190" t="s">
        <v>278</v>
      </c>
      <c r="O230" s="190" t="s">
        <v>59</v>
      </c>
      <c r="P230" s="190" t="s">
        <v>271</v>
      </c>
      <c r="Q230" s="190" t="s">
        <v>271</v>
      </c>
      <c r="R230" s="190" t="s">
        <v>279</v>
      </c>
      <c r="S230" s="191">
        <v>380.61</v>
      </c>
    </row>
    <row r="231" spans="1:19" x14ac:dyDescent="0.25">
      <c r="A231" s="190" t="s">
        <v>3371</v>
      </c>
      <c r="B231" s="190" t="s">
        <v>3358</v>
      </c>
      <c r="C231" s="191">
        <v>36321.21</v>
      </c>
      <c r="D231" s="190" t="s">
        <v>270</v>
      </c>
      <c r="E231" s="190" t="s">
        <v>271</v>
      </c>
      <c r="F231" s="190" t="s">
        <v>272</v>
      </c>
      <c r="G231" s="190" t="s">
        <v>273</v>
      </c>
      <c r="H231" s="190" t="s">
        <v>274</v>
      </c>
      <c r="I231" s="190" t="s">
        <v>271</v>
      </c>
      <c r="J231" s="190" t="s">
        <v>271</v>
      </c>
      <c r="K231" s="190" t="s">
        <v>275</v>
      </c>
      <c r="L231" s="190" t="s">
        <v>276</v>
      </c>
      <c r="M231" s="190" t="s">
        <v>277</v>
      </c>
      <c r="N231" s="190" t="s">
        <v>278</v>
      </c>
      <c r="O231" s="190" t="s">
        <v>59</v>
      </c>
      <c r="P231" s="190" t="s">
        <v>271</v>
      </c>
      <c r="Q231" s="190" t="s">
        <v>271</v>
      </c>
      <c r="R231" s="190" t="s">
        <v>279</v>
      </c>
      <c r="S231" s="191">
        <v>34035.19</v>
      </c>
    </row>
    <row r="232" spans="1:19" x14ac:dyDescent="0.25">
      <c r="A232" s="190" t="s">
        <v>3371</v>
      </c>
      <c r="B232" s="190" t="s">
        <v>3358</v>
      </c>
      <c r="C232" s="191">
        <v>36321.21</v>
      </c>
      <c r="D232" s="190" t="s">
        <v>270</v>
      </c>
      <c r="E232" s="190" t="s">
        <v>271</v>
      </c>
      <c r="F232" s="190" t="s">
        <v>272</v>
      </c>
      <c r="G232" s="190" t="s">
        <v>3310</v>
      </c>
      <c r="H232" s="190" t="s">
        <v>274</v>
      </c>
      <c r="I232" s="190" t="s">
        <v>271</v>
      </c>
      <c r="J232" s="190" t="s">
        <v>271</v>
      </c>
      <c r="K232" s="190" t="s">
        <v>275</v>
      </c>
      <c r="L232" s="190" t="s">
        <v>276</v>
      </c>
      <c r="M232" s="190" t="s">
        <v>277</v>
      </c>
      <c r="N232" s="190" t="s">
        <v>278</v>
      </c>
      <c r="O232" s="190" t="s">
        <v>59</v>
      </c>
      <c r="P232" s="190" t="s">
        <v>271</v>
      </c>
      <c r="Q232" s="190" t="s">
        <v>271</v>
      </c>
      <c r="R232" s="190" t="s">
        <v>279</v>
      </c>
      <c r="S232" s="191">
        <v>175.83</v>
      </c>
    </row>
    <row r="233" spans="1:19" x14ac:dyDescent="0.25">
      <c r="A233" s="190" t="s">
        <v>3373</v>
      </c>
      <c r="B233" s="190" t="s">
        <v>3358</v>
      </c>
      <c r="C233" s="191">
        <v>20320.64</v>
      </c>
      <c r="D233" s="190" t="s">
        <v>270</v>
      </c>
      <c r="E233" s="190" t="s">
        <v>271</v>
      </c>
      <c r="F233" s="190" t="s">
        <v>272</v>
      </c>
      <c r="G233" s="190" t="s">
        <v>273</v>
      </c>
      <c r="H233" s="190" t="s">
        <v>274</v>
      </c>
      <c r="I233" s="190" t="s">
        <v>271</v>
      </c>
      <c r="J233" s="190" t="s">
        <v>271</v>
      </c>
      <c r="K233" s="190" t="s">
        <v>275</v>
      </c>
      <c r="L233" s="190" t="s">
        <v>276</v>
      </c>
      <c r="M233" s="190" t="s">
        <v>277</v>
      </c>
      <c r="N233" s="190" t="s">
        <v>278</v>
      </c>
      <c r="O233" s="190" t="s">
        <v>59</v>
      </c>
      <c r="P233" s="190" t="s">
        <v>271</v>
      </c>
      <c r="Q233" s="190" t="s">
        <v>271</v>
      </c>
      <c r="R233" s="190" t="s">
        <v>279</v>
      </c>
      <c r="S233" s="191">
        <v>18630.37</v>
      </c>
    </row>
    <row r="234" spans="1:19" x14ac:dyDescent="0.25">
      <c r="A234" s="190" t="s">
        <v>3373</v>
      </c>
      <c r="B234" s="190" t="s">
        <v>3358</v>
      </c>
      <c r="C234" s="191">
        <v>20320.64</v>
      </c>
      <c r="D234" s="190" t="s">
        <v>270</v>
      </c>
      <c r="E234" s="190" t="s">
        <v>271</v>
      </c>
      <c r="F234" s="190" t="s">
        <v>272</v>
      </c>
      <c r="G234" s="190" t="s">
        <v>3310</v>
      </c>
      <c r="H234" s="190" t="s">
        <v>274</v>
      </c>
      <c r="I234" s="190" t="s">
        <v>271</v>
      </c>
      <c r="J234" s="190" t="s">
        <v>271</v>
      </c>
      <c r="K234" s="190" t="s">
        <v>275</v>
      </c>
      <c r="L234" s="190" t="s">
        <v>3311</v>
      </c>
      <c r="M234" s="190" t="s">
        <v>277</v>
      </c>
      <c r="N234" s="190" t="s">
        <v>278</v>
      </c>
      <c r="O234" s="190" t="s">
        <v>167</v>
      </c>
      <c r="P234" s="190" t="s">
        <v>271</v>
      </c>
      <c r="Q234" s="190" t="s">
        <v>271</v>
      </c>
      <c r="R234" s="190" t="s">
        <v>279</v>
      </c>
      <c r="S234" s="191">
        <v>468.88</v>
      </c>
    </row>
    <row r="235" spans="1:19" x14ac:dyDescent="0.25">
      <c r="A235" s="190" t="s">
        <v>3374</v>
      </c>
      <c r="B235" s="190" t="s">
        <v>3358</v>
      </c>
      <c r="C235" s="191">
        <v>11315.92</v>
      </c>
      <c r="D235" s="190" t="s">
        <v>270</v>
      </c>
      <c r="E235" s="190" t="s">
        <v>271</v>
      </c>
      <c r="F235" s="190" t="s">
        <v>272</v>
      </c>
      <c r="G235" s="190" t="s">
        <v>541</v>
      </c>
      <c r="H235" s="190" t="s">
        <v>274</v>
      </c>
      <c r="I235" s="190" t="s">
        <v>271</v>
      </c>
      <c r="J235" s="190" t="s">
        <v>271</v>
      </c>
      <c r="K235" s="190" t="s">
        <v>275</v>
      </c>
      <c r="L235" s="190" t="s">
        <v>276</v>
      </c>
      <c r="M235" s="190" t="s">
        <v>277</v>
      </c>
      <c r="N235" s="190" t="s">
        <v>278</v>
      </c>
      <c r="O235" s="190" t="s">
        <v>59</v>
      </c>
      <c r="P235" s="190" t="s">
        <v>271</v>
      </c>
      <c r="Q235" s="190" t="s">
        <v>271</v>
      </c>
      <c r="R235" s="190" t="s">
        <v>279</v>
      </c>
      <c r="S235" s="191">
        <v>9481.14</v>
      </c>
    </row>
    <row r="236" spans="1:19" x14ac:dyDescent="0.25">
      <c r="A236" s="190" t="s">
        <v>3374</v>
      </c>
      <c r="B236" s="190" t="s">
        <v>3358</v>
      </c>
      <c r="C236" s="191">
        <v>11315.92</v>
      </c>
      <c r="D236" s="190" t="s">
        <v>270</v>
      </c>
      <c r="E236" s="190" t="s">
        <v>271</v>
      </c>
      <c r="F236" s="190" t="s">
        <v>272</v>
      </c>
      <c r="G236" s="190" t="s">
        <v>273</v>
      </c>
      <c r="H236" s="190" t="s">
        <v>274</v>
      </c>
      <c r="I236" s="190" t="s">
        <v>271</v>
      </c>
      <c r="J236" s="190" t="s">
        <v>271</v>
      </c>
      <c r="K236" s="190" t="s">
        <v>275</v>
      </c>
      <c r="L236" s="190" t="s">
        <v>276</v>
      </c>
      <c r="M236" s="190" t="s">
        <v>277</v>
      </c>
      <c r="N236" s="190" t="s">
        <v>278</v>
      </c>
      <c r="O236" s="190" t="s">
        <v>59</v>
      </c>
      <c r="P236" s="190" t="s">
        <v>271</v>
      </c>
      <c r="Q236" s="190" t="s">
        <v>271</v>
      </c>
      <c r="R236" s="190" t="s">
        <v>279</v>
      </c>
      <c r="S236" s="191">
        <v>662.41</v>
      </c>
    </row>
    <row r="237" spans="1:19" x14ac:dyDescent="0.25">
      <c r="A237" s="190" t="s">
        <v>3374</v>
      </c>
      <c r="B237" s="190" t="s">
        <v>3358</v>
      </c>
      <c r="C237" s="191">
        <v>11315.92</v>
      </c>
      <c r="D237" s="190" t="s">
        <v>270</v>
      </c>
      <c r="E237" s="190" t="s">
        <v>271</v>
      </c>
      <c r="F237" s="190" t="s">
        <v>272</v>
      </c>
      <c r="G237" s="190" t="s">
        <v>2663</v>
      </c>
      <c r="H237" s="190" t="s">
        <v>274</v>
      </c>
      <c r="I237" s="190" t="s">
        <v>271</v>
      </c>
      <c r="J237" s="190" t="s">
        <v>271</v>
      </c>
      <c r="K237" s="190" t="s">
        <v>275</v>
      </c>
      <c r="L237" s="190" t="s">
        <v>2664</v>
      </c>
      <c r="M237" s="190" t="s">
        <v>277</v>
      </c>
      <c r="N237" s="190" t="s">
        <v>278</v>
      </c>
      <c r="O237" s="190" t="s">
        <v>176</v>
      </c>
      <c r="P237" s="190" t="s">
        <v>271</v>
      </c>
      <c r="Q237" s="190" t="s">
        <v>271</v>
      </c>
      <c r="R237" s="190" t="s">
        <v>279</v>
      </c>
      <c r="S237" s="191">
        <v>351.95</v>
      </c>
    </row>
    <row r="238" spans="1:19" x14ac:dyDescent="0.25">
      <c r="A238" s="190" t="s">
        <v>3375</v>
      </c>
      <c r="B238" s="190" t="s">
        <v>3358</v>
      </c>
      <c r="C238" s="191">
        <v>383.37</v>
      </c>
      <c r="D238" s="190" t="s">
        <v>270</v>
      </c>
      <c r="E238" s="190" t="s">
        <v>271</v>
      </c>
      <c r="F238" s="190" t="s">
        <v>272</v>
      </c>
      <c r="G238" s="190" t="s">
        <v>3376</v>
      </c>
      <c r="H238" s="190" t="s">
        <v>274</v>
      </c>
      <c r="I238" s="190" t="s">
        <v>271</v>
      </c>
      <c r="J238" s="190" t="s">
        <v>271</v>
      </c>
      <c r="K238" s="190" t="s">
        <v>275</v>
      </c>
      <c r="L238" s="190" t="s">
        <v>276</v>
      </c>
      <c r="M238" s="190" t="s">
        <v>277</v>
      </c>
      <c r="N238" s="190" t="s">
        <v>278</v>
      </c>
      <c r="O238" s="190" t="s">
        <v>59</v>
      </c>
      <c r="P238" s="190" t="s">
        <v>271</v>
      </c>
      <c r="Q238" s="190" t="s">
        <v>271</v>
      </c>
      <c r="R238" s="190" t="s">
        <v>279</v>
      </c>
      <c r="S238" s="191">
        <v>63.25</v>
      </c>
    </row>
    <row r="239" spans="1:19" x14ac:dyDescent="0.25">
      <c r="A239" s="190" t="s">
        <v>3375</v>
      </c>
      <c r="B239" s="190" t="s">
        <v>3358</v>
      </c>
      <c r="C239" s="191">
        <v>383.37</v>
      </c>
      <c r="D239" s="190" t="s">
        <v>270</v>
      </c>
      <c r="E239" s="190" t="s">
        <v>271</v>
      </c>
      <c r="F239" s="190" t="s">
        <v>272</v>
      </c>
      <c r="G239" s="190" t="s">
        <v>3377</v>
      </c>
      <c r="H239" s="190" t="s">
        <v>274</v>
      </c>
      <c r="I239" s="190" t="s">
        <v>271</v>
      </c>
      <c r="J239" s="190" t="s">
        <v>271</v>
      </c>
      <c r="K239" s="190" t="s">
        <v>275</v>
      </c>
      <c r="L239" s="190" t="s">
        <v>276</v>
      </c>
      <c r="M239" s="190" t="s">
        <v>277</v>
      </c>
      <c r="N239" s="190" t="s">
        <v>278</v>
      </c>
      <c r="O239" s="190" t="s">
        <v>59</v>
      </c>
      <c r="P239" s="190" t="s">
        <v>271</v>
      </c>
      <c r="Q239" s="190" t="s">
        <v>271</v>
      </c>
      <c r="R239" s="190" t="s">
        <v>279</v>
      </c>
      <c r="S239" s="191">
        <v>301.87</v>
      </c>
    </row>
    <row r="240" spans="1:19" x14ac:dyDescent="0.25">
      <c r="A240" s="190" t="s">
        <v>3378</v>
      </c>
      <c r="B240" s="190" t="s">
        <v>3379</v>
      </c>
      <c r="C240" s="191">
        <v>48947.87</v>
      </c>
      <c r="D240" s="190" t="s">
        <v>270</v>
      </c>
      <c r="E240" s="190" t="s">
        <v>271</v>
      </c>
      <c r="F240" s="190" t="s">
        <v>272</v>
      </c>
      <c r="G240" s="190" t="s">
        <v>396</v>
      </c>
      <c r="H240" s="190" t="s">
        <v>274</v>
      </c>
      <c r="I240" s="190" t="s">
        <v>271</v>
      </c>
      <c r="J240" s="190" t="s">
        <v>271</v>
      </c>
      <c r="K240" s="190" t="s">
        <v>275</v>
      </c>
      <c r="L240" s="190" t="s">
        <v>368</v>
      </c>
      <c r="M240" s="190" t="s">
        <v>277</v>
      </c>
      <c r="N240" s="190" t="s">
        <v>278</v>
      </c>
      <c r="O240" s="190" t="s">
        <v>57</v>
      </c>
      <c r="P240" s="190" t="s">
        <v>271</v>
      </c>
      <c r="Q240" s="190" t="s">
        <v>271</v>
      </c>
      <c r="R240" s="190" t="s">
        <v>279</v>
      </c>
      <c r="S240" s="191">
        <v>964.56</v>
      </c>
    </row>
    <row r="241" spans="1:19" x14ac:dyDescent="0.25">
      <c r="A241" s="190" t="s">
        <v>3378</v>
      </c>
      <c r="B241" s="190" t="s">
        <v>3379</v>
      </c>
      <c r="C241" s="191">
        <v>48947.87</v>
      </c>
      <c r="D241" s="190" t="s">
        <v>270</v>
      </c>
      <c r="E241" s="190" t="s">
        <v>271</v>
      </c>
      <c r="F241" s="190" t="s">
        <v>272</v>
      </c>
      <c r="G241" s="190" t="s">
        <v>273</v>
      </c>
      <c r="H241" s="190" t="s">
        <v>274</v>
      </c>
      <c r="I241" s="190" t="s">
        <v>271</v>
      </c>
      <c r="J241" s="190" t="s">
        <v>271</v>
      </c>
      <c r="K241" s="190" t="s">
        <v>275</v>
      </c>
      <c r="L241" s="190" t="s">
        <v>276</v>
      </c>
      <c r="M241" s="190" t="s">
        <v>277</v>
      </c>
      <c r="N241" s="190" t="s">
        <v>278</v>
      </c>
      <c r="O241" s="190" t="s">
        <v>59</v>
      </c>
      <c r="P241" s="190" t="s">
        <v>271</v>
      </c>
      <c r="Q241" s="190" t="s">
        <v>271</v>
      </c>
      <c r="R241" s="190" t="s">
        <v>279</v>
      </c>
      <c r="S241" s="191">
        <v>40753.71</v>
      </c>
    </row>
    <row r="242" spans="1:19" x14ac:dyDescent="0.25">
      <c r="A242" s="190" t="s">
        <v>3378</v>
      </c>
      <c r="B242" s="190" t="s">
        <v>3379</v>
      </c>
      <c r="C242" s="191">
        <v>48947.87</v>
      </c>
      <c r="D242" s="190" t="s">
        <v>270</v>
      </c>
      <c r="E242" s="190" t="s">
        <v>271</v>
      </c>
      <c r="F242" s="190" t="s">
        <v>272</v>
      </c>
      <c r="G242" s="190" t="s">
        <v>3310</v>
      </c>
      <c r="H242" s="190" t="s">
        <v>274</v>
      </c>
      <c r="I242" s="190" t="s">
        <v>271</v>
      </c>
      <c r="J242" s="190" t="s">
        <v>271</v>
      </c>
      <c r="K242" s="190" t="s">
        <v>275</v>
      </c>
      <c r="L242" s="190" t="s">
        <v>276</v>
      </c>
      <c r="M242" s="190" t="s">
        <v>277</v>
      </c>
      <c r="N242" s="190" t="s">
        <v>278</v>
      </c>
      <c r="O242" s="190" t="s">
        <v>59</v>
      </c>
      <c r="P242" s="190" t="s">
        <v>271</v>
      </c>
      <c r="Q242" s="190" t="s">
        <v>271</v>
      </c>
      <c r="R242" s="190" t="s">
        <v>279</v>
      </c>
      <c r="S242" s="191">
        <v>586.1</v>
      </c>
    </row>
    <row r="243" spans="1:19" x14ac:dyDescent="0.25">
      <c r="A243" s="190" t="s">
        <v>3380</v>
      </c>
      <c r="B243" s="190" t="s">
        <v>3379</v>
      </c>
      <c r="C243" s="191">
        <v>37377.42</v>
      </c>
      <c r="D243" s="190" t="s">
        <v>270</v>
      </c>
      <c r="E243" s="190" t="s">
        <v>271</v>
      </c>
      <c r="F243" s="190" t="s">
        <v>272</v>
      </c>
      <c r="G243" s="190" t="s">
        <v>396</v>
      </c>
      <c r="H243" s="190" t="s">
        <v>274</v>
      </c>
      <c r="I243" s="190" t="s">
        <v>271</v>
      </c>
      <c r="J243" s="190" t="s">
        <v>271</v>
      </c>
      <c r="K243" s="190" t="s">
        <v>275</v>
      </c>
      <c r="L243" s="190" t="s">
        <v>368</v>
      </c>
      <c r="M243" s="190" t="s">
        <v>277</v>
      </c>
      <c r="N243" s="190" t="s">
        <v>278</v>
      </c>
      <c r="O243" s="190" t="s">
        <v>57</v>
      </c>
      <c r="P243" s="190" t="s">
        <v>271</v>
      </c>
      <c r="Q243" s="190" t="s">
        <v>271</v>
      </c>
      <c r="R243" s="190" t="s">
        <v>279</v>
      </c>
      <c r="S243" s="191">
        <v>2529.64</v>
      </c>
    </row>
    <row r="244" spans="1:19" x14ac:dyDescent="0.25">
      <c r="A244" s="190" t="s">
        <v>3380</v>
      </c>
      <c r="B244" s="190" t="s">
        <v>3379</v>
      </c>
      <c r="C244" s="191">
        <v>37377.42</v>
      </c>
      <c r="D244" s="190" t="s">
        <v>270</v>
      </c>
      <c r="E244" s="190" t="s">
        <v>271</v>
      </c>
      <c r="F244" s="190" t="s">
        <v>272</v>
      </c>
      <c r="G244" s="190" t="s">
        <v>273</v>
      </c>
      <c r="H244" s="190" t="s">
        <v>274</v>
      </c>
      <c r="I244" s="190" t="s">
        <v>271</v>
      </c>
      <c r="J244" s="190" t="s">
        <v>271</v>
      </c>
      <c r="K244" s="190" t="s">
        <v>275</v>
      </c>
      <c r="L244" s="190" t="s">
        <v>276</v>
      </c>
      <c r="M244" s="190" t="s">
        <v>277</v>
      </c>
      <c r="N244" s="190" t="s">
        <v>278</v>
      </c>
      <c r="O244" s="190" t="s">
        <v>59</v>
      </c>
      <c r="P244" s="190" t="s">
        <v>271</v>
      </c>
      <c r="Q244" s="190" t="s">
        <v>271</v>
      </c>
      <c r="R244" s="190" t="s">
        <v>279</v>
      </c>
      <c r="S244" s="191">
        <v>32551.9</v>
      </c>
    </row>
    <row r="245" spans="1:19" x14ac:dyDescent="0.25">
      <c r="A245" s="190" t="s">
        <v>3380</v>
      </c>
      <c r="B245" s="190" t="s">
        <v>3379</v>
      </c>
      <c r="C245" s="191">
        <v>37377.42</v>
      </c>
      <c r="D245" s="190" t="s">
        <v>270</v>
      </c>
      <c r="E245" s="190" t="s">
        <v>271</v>
      </c>
      <c r="F245" s="190" t="s">
        <v>272</v>
      </c>
      <c r="G245" s="190" t="s">
        <v>3310</v>
      </c>
      <c r="H245" s="190" t="s">
        <v>274</v>
      </c>
      <c r="I245" s="190" t="s">
        <v>271</v>
      </c>
      <c r="J245" s="190" t="s">
        <v>271</v>
      </c>
      <c r="K245" s="190" t="s">
        <v>275</v>
      </c>
      <c r="L245" s="190" t="s">
        <v>276</v>
      </c>
      <c r="M245" s="190" t="s">
        <v>277</v>
      </c>
      <c r="N245" s="190" t="s">
        <v>278</v>
      </c>
      <c r="O245" s="190" t="s">
        <v>59</v>
      </c>
      <c r="P245" s="190" t="s">
        <v>271</v>
      </c>
      <c r="Q245" s="190" t="s">
        <v>271</v>
      </c>
      <c r="R245" s="190" t="s">
        <v>279</v>
      </c>
      <c r="S245" s="191">
        <v>234.44</v>
      </c>
    </row>
    <row r="246" spans="1:19" x14ac:dyDescent="0.25">
      <c r="A246" s="190" t="s">
        <v>3381</v>
      </c>
      <c r="B246" s="190" t="s">
        <v>3379</v>
      </c>
      <c r="C246" s="191">
        <v>44103.95</v>
      </c>
      <c r="D246" s="190" t="s">
        <v>270</v>
      </c>
      <c r="E246" s="190" t="s">
        <v>271</v>
      </c>
      <c r="F246" s="190" t="s">
        <v>272</v>
      </c>
      <c r="G246" s="190" t="s">
        <v>396</v>
      </c>
      <c r="H246" s="190" t="s">
        <v>274</v>
      </c>
      <c r="I246" s="190" t="s">
        <v>271</v>
      </c>
      <c r="J246" s="190" t="s">
        <v>271</v>
      </c>
      <c r="K246" s="190" t="s">
        <v>275</v>
      </c>
      <c r="L246" s="190" t="s">
        <v>368</v>
      </c>
      <c r="M246" s="190" t="s">
        <v>277</v>
      </c>
      <c r="N246" s="190" t="s">
        <v>278</v>
      </c>
      <c r="O246" s="190" t="s">
        <v>57</v>
      </c>
      <c r="P246" s="190" t="s">
        <v>271</v>
      </c>
      <c r="Q246" s="190" t="s">
        <v>271</v>
      </c>
      <c r="R246" s="190" t="s">
        <v>279</v>
      </c>
      <c r="S246" s="191">
        <v>3587.88</v>
      </c>
    </row>
    <row r="247" spans="1:19" x14ac:dyDescent="0.25">
      <c r="A247" s="190" t="s">
        <v>3381</v>
      </c>
      <c r="B247" s="190" t="s">
        <v>3379</v>
      </c>
      <c r="C247" s="191">
        <v>44103.95</v>
      </c>
      <c r="D247" s="190" t="s">
        <v>270</v>
      </c>
      <c r="E247" s="190" t="s">
        <v>271</v>
      </c>
      <c r="F247" s="190" t="s">
        <v>272</v>
      </c>
      <c r="G247" s="190" t="s">
        <v>273</v>
      </c>
      <c r="H247" s="190" t="s">
        <v>274</v>
      </c>
      <c r="I247" s="190" t="s">
        <v>271</v>
      </c>
      <c r="J247" s="190" t="s">
        <v>271</v>
      </c>
      <c r="K247" s="190" t="s">
        <v>275</v>
      </c>
      <c r="L247" s="190" t="s">
        <v>276</v>
      </c>
      <c r="M247" s="190" t="s">
        <v>277</v>
      </c>
      <c r="N247" s="190" t="s">
        <v>278</v>
      </c>
      <c r="O247" s="190" t="s">
        <v>59</v>
      </c>
      <c r="P247" s="190" t="s">
        <v>271</v>
      </c>
      <c r="Q247" s="190" t="s">
        <v>271</v>
      </c>
      <c r="R247" s="190" t="s">
        <v>279</v>
      </c>
      <c r="S247" s="191">
        <v>37478.120000000003</v>
      </c>
    </row>
    <row r="248" spans="1:19" x14ac:dyDescent="0.25">
      <c r="A248" s="190" t="s">
        <v>3381</v>
      </c>
      <c r="B248" s="190" t="s">
        <v>3379</v>
      </c>
      <c r="C248" s="191">
        <v>44103.95</v>
      </c>
      <c r="D248" s="190" t="s">
        <v>270</v>
      </c>
      <c r="E248" s="190" t="s">
        <v>271</v>
      </c>
      <c r="F248" s="190" t="s">
        <v>272</v>
      </c>
      <c r="G248" s="190" t="s">
        <v>3310</v>
      </c>
      <c r="H248" s="190" t="s">
        <v>274</v>
      </c>
      <c r="I248" s="190" t="s">
        <v>271</v>
      </c>
      <c r="J248" s="190" t="s">
        <v>271</v>
      </c>
      <c r="K248" s="190" t="s">
        <v>275</v>
      </c>
      <c r="L248" s="190" t="s">
        <v>3311</v>
      </c>
      <c r="M248" s="190" t="s">
        <v>277</v>
      </c>
      <c r="N248" s="190" t="s">
        <v>278</v>
      </c>
      <c r="O248" s="190" t="s">
        <v>167</v>
      </c>
      <c r="P248" s="190" t="s">
        <v>271</v>
      </c>
      <c r="Q248" s="190" t="s">
        <v>271</v>
      </c>
      <c r="R248" s="190" t="s">
        <v>279</v>
      </c>
      <c r="S248" s="191">
        <v>937.76</v>
      </c>
    </row>
    <row r="249" spans="1:19" x14ac:dyDescent="0.25">
      <c r="A249" s="190" t="s">
        <v>3382</v>
      </c>
      <c r="B249" s="190" t="s">
        <v>3379</v>
      </c>
      <c r="C249" s="191">
        <v>41850.68</v>
      </c>
      <c r="D249" s="190" t="s">
        <v>270</v>
      </c>
      <c r="E249" s="190" t="s">
        <v>271</v>
      </c>
      <c r="F249" s="190" t="s">
        <v>272</v>
      </c>
      <c r="G249" s="190" t="s">
        <v>396</v>
      </c>
      <c r="H249" s="190" t="s">
        <v>274</v>
      </c>
      <c r="I249" s="190" t="s">
        <v>271</v>
      </c>
      <c r="J249" s="190" t="s">
        <v>271</v>
      </c>
      <c r="K249" s="190" t="s">
        <v>275</v>
      </c>
      <c r="L249" s="190" t="s">
        <v>368</v>
      </c>
      <c r="M249" s="190" t="s">
        <v>277</v>
      </c>
      <c r="N249" s="190" t="s">
        <v>278</v>
      </c>
      <c r="O249" s="190" t="s">
        <v>57</v>
      </c>
      <c r="P249" s="190" t="s">
        <v>271</v>
      </c>
      <c r="Q249" s="190" t="s">
        <v>271</v>
      </c>
      <c r="R249" s="190" t="s">
        <v>279</v>
      </c>
      <c r="S249" s="191">
        <v>2218.14</v>
      </c>
    </row>
    <row r="250" spans="1:19" x14ac:dyDescent="0.25">
      <c r="A250" s="190" t="s">
        <v>3382</v>
      </c>
      <c r="B250" s="190" t="s">
        <v>3379</v>
      </c>
      <c r="C250" s="191">
        <v>41850.68</v>
      </c>
      <c r="D250" s="190" t="s">
        <v>270</v>
      </c>
      <c r="E250" s="190" t="s">
        <v>271</v>
      </c>
      <c r="F250" s="190" t="s">
        <v>272</v>
      </c>
      <c r="G250" s="190" t="s">
        <v>273</v>
      </c>
      <c r="H250" s="190" t="s">
        <v>274</v>
      </c>
      <c r="I250" s="190" t="s">
        <v>271</v>
      </c>
      <c r="J250" s="190" t="s">
        <v>271</v>
      </c>
      <c r="K250" s="190" t="s">
        <v>275</v>
      </c>
      <c r="L250" s="190" t="s">
        <v>276</v>
      </c>
      <c r="M250" s="190" t="s">
        <v>277</v>
      </c>
      <c r="N250" s="190" t="s">
        <v>278</v>
      </c>
      <c r="O250" s="190" t="s">
        <v>59</v>
      </c>
      <c r="P250" s="190" t="s">
        <v>271</v>
      </c>
      <c r="Q250" s="190" t="s">
        <v>271</v>
      </c>
      <c r="R250" s="190" t="s">
        <v>279</v>
      </c>
      <c r="S250" s="191">
        <v>36724.870000000003</v>
      </c>
    </row>
    <row r="251" spans="1:19" x14ac:dyDescent="0.25">
      <c r="A251" s="190" t="s">
        <v>3382</v>
      </c>
      <c r="B251" s="190" t="s">
        <v>3379</v>
      </c>
      <c r="C251" s="191">
        <v>41850.68</v>
      </c>
      <c r="D251" s="190" t="s">
        <v>270</v>
      </c>
      <c r="E251" s="190" t="s">
        <v>271</v>
      </c>
      <c r="F251" s="190" t="s">
        <v>272</v>
      </c>
      <c r="G251" s="190" t="s">
        <v>3179</v>
      </c>
      <c r="H251" s="190" t="s">
        <v>274</v>
      </c>
      <c r="I251" s="190" t="s">
        <v>271</v>
      </c>
      <c r="J251" s="190" t="s">
        <v>271</v>
      </c>
      <c r="K251" s="190" t="s">
        <v>275</v>
      </c>
      <c r="L251" s="190" t="s">
        <v>276</v>
      </c>
      <c r="M251" s="190" t="s">
        <v>277</v>
      </c>
      <c r="N251" s="190" t="s">
        <v>278</v>
      </c>
      <c r="O251" s="190" t="s">
        <v>59</v>
      </c>
      <c r="P251" s="190" t="s">
        <v>271</v>
      </c>
      <c r="Q251" s="190" t="s">
        <v>271</v>
      </c>
      <c r="R251" s="190" t="s">
        <v>279</v>
      </c>
      <c r="S251" s="191">
        <v>351.66</v>
      </c>
    </row>
    <row r="252" spans="1:19" x14ac:dyDescent="0.25">
      <c r="A252" s="190" t="s">
        <v>3383</v>
      </c>
      <c r="B252" s="190" t="s">
        <v>3379</v>
      </c>
      <c r="C252" s="191">
        <v>47850.16</v>
      </c>
      <c r="D252" s="190" t="s">
        <v>270</v>
      </c>
      <c r="E252" s="190" t="s">
        <v>271</v>
      </c>
      <c r="F252" s="190" t="s">
        <v>272</v>
      </c>
      <c r="G252" s="190" t="s">
        <v>273</v>
      </c>
      <c r="H252" s="190" t="s">
        <v>274</v>
      </c>
      <c r="I252" s="190" t="s">
        <v>271</v>
      </c>
      <c r="J252" s="190" t="s">
        <v>271</v>
      </c>
      <c r="K252" s="190" t="s">
        <v>275</v>
      </c>
      <c r="L252" s="190" t="s">
        <v>276</v>
      </c>
      <c r="M252" s="190" t="s">
        <v>277</v>
      </c>
      <c r="N252" s="190" t="s">
        <v>278</v>
      </c>
      <c r="O252" s="190" t="s">
        <v>59</v>
      </c>
      <c r="P252" s="190" t="s">
        <v>271</v>
      </c>
      <c r="Q252" s="190" t="s">
        <v>271</v>
      </c>
      <c r="R252" s="190" t="s">
        <v>279</v>
      </c>
      <c r="S252" s="191">
        <v>41399.440000000002</v>
      </c>
    </row>
    <row r="253" spans="1:19" x14ac:dyDescent="0.25">
      <c r="A253" s="190" t="s">
        <v>3383</v>
      </c>
      <c r="B253" s="190" t="s">
        <v>3379</v>
      </c>
      <c r="C253" s="191">
        <v>47850.16</v>
      </c>
      <c r="D253" s="190" t="s">
        <v>270</v>
      </c>
      <c r="E253" s="190" t="s">
        <v>271</v>
      </c>
      <c r="F253" s="190" t="s">
        <v>272</v>
      </c>
      <c r="G253" s="190" t="s">
        <v>3310</v>
      </c>
      <c r="H253" s="190" t="s">
        <v>274</v>
      </c>
      <c r="I253" s="190" t="s">
        <v>271</v>
      </c>
      <c r="J253" s="190" t="s">
        <v>271</v>
      </c>
      <c r="K253" s="190" t="s">
        <v>275</v>
      </c>
      <c r="L253" s="190" t="s">
        <v>276</v>
      </c>
      <c r="M253" s="190" t="s">
        <v>277</v>
      </c>
      <c r="N253" s="190" t="s">
        <v>278</v>
      </c>
      <c r="O253" s="190" t="s">
        <v>59</v>
      </c>
      <c r="P253" s="190" t="s">
        <v>271</v>
      </c>
      <c r="Q253" s="190" t="s">
        <v>271</v>
      </c>
      <c r="R253" s="190" t="s">
        <v>279</v>
      </c>
      <c r="S253" s="191">
        <v>704.56</v>
      </c>
    </row>
    <row r="254" spans="1:19" x14ac:dyDescent="0.25">
      <c r="A254" s="190" t="s">
        <v>3383</v>
      </c>
      <c r="B254" s="190" t="s">
        <v>3379</v>
      </c>
      <c r="C254" s="191">
        <v>47850.16</v>
      </c>
      <c r="D254" s="190" t="s">
        <v>270</v>
      </c>
      <c r="E254" s="190" t="s">
        <v>271</v>
      </c>
      <c r="F254" s="190" t="s">
        <v>272</v>
      </c>
      <c r="G254" s="190" t="s">
        <v>2663</v>
      </c>
      <c r="H254" s="190" t="s">
        <v>274</v>
      </c>
      <c r="I254" s="190" t="s">
        <v>271</v>
      </c>
      <c r="J254" s="190" t="s">
        <v>271</v>
      </c>
      <c r="K254" s="190" t="s">
        <v>275</v>
      </c>
      <c r="L254" s="190" t="s">
        <v>2664</v>
      </c>
      <c r="M254" s="190" t="s">
        <v>277</v>
      </c>
      <c r="N254" s="190" t="s">
        <v>278</v>
      </c>
      <c r="O254" s="190" t="s">
        <v>176</v>
      </c>
      <c r="P254" s="190" t="s">
        <v>271</v>
      </c>
      <c r="Q254" s="190" t="s">
        <v>271</v>
      </c>
      <c r="R254" s="190" t="s">
        <v>279</v>
      </c>
      <c r="S254" s="191">
        <v>1167.75</v>
      </c>
    </row>
    <row r="255" spans="1:19" x14ac:dyDescent="0.25">
      <c r="A255" s="190" t="s">
        <v>3384</v>
      </c>
      <c r="B255" s="190" t="s">
        <v>3379</v>
      </c>
      <c r="C255" s="191">
        <v>49109.26</v>
      </c>
      <c r="D255" s="190" t="s">
        <v>270</v>
      </c>
      <c r="E255" s="190" t="s">
        <v>271</v>
      </c>
      <c r="F255" s="190" t="s">
        <v>272</v>
      </c>
      <c r="G255" s="190" t="s">
        <v>396</v>
      </c>
      <c r="H255" s="190" t="s">
        <v>274</v>
      </c>
      <c r="I255" s="190" t="s">
        <v>271</v>
      </c>
      <c r="J255" s="190" t="s">
        <v>271</v>
      </c>
      <c r="K255" s="190" t="s">
        <v>275</v>
      </c>
      <c r="L255" s="190" t="s">
        <v>368</v>
      </c>
      <c r="M255" s="190" t="s">
        <v>277</v>
      </c>
      <c r="N255" s="190" t="s">
        <v>278</v>
      </c>
      <c r="O255" s="190" t="s">
        <v>57</v>
      </c>
      <c r="P255" s="190" t="s">
        <v>271</v>
      </c>
      <c r="Q255" s="190" t="s">
        <v>271</v>
      </c>
      <c r="R255" s="190" t="s">
        <v>279</v>
      </c>
      <c r="S255" s="191">
        <v>2161.44</v>
      </c>
    </row>
    <row r="256" spans="1:19" x14ac:dyDescent="0.25">
      <c r="A256" s="190" t="s">
        <v>3384</v>
      </c>
      <c r="B256" s="190" t="s">
        <v>3379</v>
      </c>
      <c r="C256" s="191">
        <v>49109.26</v>
      </c>
      <c r="D256" s="190" t="s">
        <v>270</v>
      </c>
      <c r="E256" s="190" t="s">
        <v>271</v>
      </c>
      <c r="F256" s="190" t="s">
        <v>272</v>
      </c>
      <c r="G256" s="190" t="s">
        <v>273</v>
      </c>
      <c r="H256" s="190" t="s">
        <v>274</v>
      </c>
      <c r="I256" s="190" t="s">
        <v>271</v>
      </c>
      <c r="J256" s="190" t="s">
        <v>271</v>
      </c>
      <c r="K256" s="190" t="s">
        <v>275</v>
      </c>
      <c r="L256" s="190" t="s">
        <v>276</v>
      </c>
      <c r="M256" s="190" t="s">
        <v>277</v>
      </c>
      <c r="N256" s="190" t="s">
        <v>278</v>
      </c>
      <c r="O256" s="190" t="s">
        <v>59</v>
      </c>
      <c r="P256" s="190" t="s">
        <v>271</v>
      </c>
      <c r="Q256" s="190" t="s">
        <v>271</v>
      </c>
      <c r="R256" s="190" t="s">
        <v>279</v>
      </c>
      <c r="S256" s="191">
        <v>38798.57</v>
      </c>
    </row>
    <row r="257" spans="1:19" x14ac:dyDescent="0.25">
      <c r="A257" s="190" t="s">
        <v>3384</v>
      </c>
      <c r="B257" s="190" t="s">
        <v>3379</v>
      </c>
      <c r="C257" s="191">
        <v>49109.26</v>
      </c>
      <c r="D257" s="190" t="s">
        <v>270</v>
      </c>
      <c r="E257" s="190" t="s">
        <v>271</v>
      </c>
      <c r="F257" s="190" t="s">
        <v>272</v>
      </c>
      <c r="G257" s="190" t="s">
        <v>3310</v>
      </c>
      <c r="H257" s="190" t="s">
        <v>274</v>
      </c>
      <c r="I257" s="190" t="s">
        <v>271</v>
      </c>
      <c r="J257" s="190" t="s">
        <v>271</v>
      </c>
      <c r="K257" s="190" t="s">
        <v>275</v>
      </c>
      <c r="L257" s="190" t="s">
        <v>276</v>
      </c>
      <c r="M257" s="190" t="s">
        <v>277</v>
      </c>
      <c r="N257" s="190" t="s">
        <v>278</v>
      </c>
      <c r="O257" s="190" t="s">
        <v>59</v>
      </c>
      <c r="P257" s="190" t="s">
        <v>271</v>
      </c>
      <c r="Q257" s="190" t="s">
        <v>271</v>
      </c>
      <c r="R257" s="190" t="s">
        <v>279</v>
      </c>
      <c r="S257" s="191">
        <v>3271.36</v>
      </c>
    </row>
    <row r="258" spans="1:19" x14ac:dyDescent="0.25">
      <c r="A258" s="190" t="s">
        <v>3385</v>
      </c>
      <c r="B258" s="190" t="s">
        <v>3379</v>
      </c>
      <c r="C258" s="191">
        <v>41500.83</v>
      </c>
      <c r="D258" s="190" t="s">
        <v>270</v>
      </c>
      <c r="E258" s="190" t="s">
        <v>271</v>
      </c>
      <c r="F258" s="190" t="s">
        <v>272</v>
      </c>
      <c r="G258" s="190" t="s">
        <v>582</v>
      </c>
      <c r="H258" s="190" t="s">
        <v>274</v>
      </c>
      <c r="I258" s="190" t="s">
        <v>271</v>
      </c>
      <c r="J258" s="190" t="s">
        <v>271</v>
      </c>
      <c r="K258" s="190" t="s">
        <v>275</v>
      </c>
      <c r="L258" s="190" t="s">
        <v>276</v>
      </c>
      <c r="M258" s="190" t="s">
        <v>277</v>
      </c>
      <c r="N258" s="190" t="s">
        <v>278</v>
      </c>
      <c r="O258" s="190" t="s">
        <v>59</v>
      </c>
      <c r="P258" s="190" t="s">
        <v>271</v>
      </c>
      <c r="Q258" s="190" t="s">
        <v>271</v>
      </c>
      <c r="R258" s="190" t="s">
        <v>279</v>
      </c>
      <c r="S258" s="191">
        <v>1172.48</v>
      </c>
    </row>
    <row r="259" spans="1:19" x14ac:dyDescent="0.25">
      <c r="A259" s="190" t="s">
        <v>3385</v>
      </c>
      <c r="B259" s="190" t="s">
        <v>3379</v>
      </c>
      <c r="C259" s="191">
        <v>41500.83</v>
      </c>
      <c r="D259" s="190" t="s">
        <v>270</v>
      </c>
      <c r="E259" s="190" t="s">
        <v>271</v>
      </c>
      <c r="F259" s="190" t="s">
        <v>272</v>
      </c>
      <c r="G259" s="190" t="s">
        <v>396</v>
      </c>
      <c r="H259" s="190" t="s">
        <v>274</v>
      </c>
      <c r="I259" s="190" t="s">
        <v>271</v>
      </c>
      <c r="J259" s="190" t="s">
        <v>271</v>
      </c>
      <c r="K259" s="190" t="s">
        <v>275</v>
      </c>
      <c r="L259" s="190" t="s">
        <v>368</v>
      </c>
      <c r="M259" s="190" t="s">
        <v>277</v>
      </c>
      <c r="N259" s="190" t="s">
        <v>278</v>
      </c>
      <c r="O259" s="190" t="s">
        <v>57</v>
      </c>
      <c r="P259" s="190" t="s">
        <v>271</v>
      </c>
      <c r="Q259" s="190" t="s">
        <v>271</v>
      </c>
      <c r="R259" s="190" t="s">
        <v>279</v>
      </c>
      <c r="S259" s="191">
        <v>2624.96</v>
      </c>
    </row>
    <row r="260" spans="1:19" x14ac:dyDescent="0.25">
      <c r="A260" s="190" t="s">
        <v>3385</v>
      </c>
      <c r="B260" s="190" t="s">
        <v>3379</v>
      </c>
      <c r="C260" s="191">
        <v>41500.83</v>
      </c>
      <c r="D260" s="190" t="s">
        <v>270</v>
      </c>
      <c r="E260" s="190" t="s">
        <v>271</v>
      </c>
      <c r="F260" s="190" t="s">
        <v>272</v>
      </c>
      <c r="G260" s="190" t="s">
        <v>273</v>
      </c>
      <c r="H260" s="190" t="s">
        <v>274</v>
      </c>
      <c r="I260" s="190" t="s">
        <v>271</v>
      </c>
      <c r="J260" s="190" t="s">
        <v>271</v>
      </c>
      <c r="K260" s="190" t="s">
        <v>275</v>
      </c>
      <c r="L260" s="190" t="s">
        <v>276</v>
      </c>
      <c r="M260" s="190" t="s">
        <v>277</v>
      </c>
      <c r="N260" s="190" t="s">
        <v>278</v>
      </c>
      <c r="O260" s="190" t="s">
        <v>59</v>
      </c>
      <c r="P260" s="190" t="s">
        <v>271</v>
      </c>
      <c r="Q260" s="190" t="s">
        <v>271</v>
      </c>
      <c r="R260" s="190" t="s">
        <v>279</v>
      </c>
      <c r="S260" s="191">
        <v>32165.119999999999</v>
      </c>
    </row>
    <row r="261" spans="1:19" x14ac:dyDescent="0.25">
      <c r="A261" s="190" t="s">
        <v>3385</v>
      </c>
      <c r="B261" s="190" t="s">
        <v>3379</v>
      </c>
      <c r="C261" s="191">
        <v>41500.83</v>
      </c>
      <c r="D261" s="190" t="s">
        <v>270</v>
      </c>
      <c r="E261" s="190" t="s">
        <v>271</v>
      </c>
      <c r="F261" s="190" t="s">
        <v>272</v>
      </c>
      <c r="G261" s="190" t="s">
        <v>2663</v>
      </c>
      <c r="H261" s="190" t="s">
        <v>274</v>
      </c>
      <c r="I261" s="190" t="s">
        <v>271</v>
      </c>
      <c r="J261" s="190" t="s">
        <v>271</v>
      </c>
      <c r="K261" s="190" t="s">
        <v>275</v>
      </c>
      <c r="L261" s="190" t="s">
        <v>2664</v>
      </c>
      <c r="M261" s="190" t="s">
        <v>277</v>
      </c>
      <c r="N261" s="190" t="s">
        <v>278</v>
      </c>
      <c r="O261" s="190" t="s">
        <v>176</v>
      </c>
      <c r="P261" s="190" t="s">
        <v>271</v>
      </c>
      <c r="Q261" s="190" t="s">
        <v>271</v>
      </c>
      <c r="R261" s="190" t="s">
        <v>279</v>
      </c>
      <c r="S261" s="191">
        <v>963.8</v>
      </c>
    </row>
    <row r="262" spans="1:19" x14ac:dyDescent="0.25">
      <c r="A262" s="190" t="s">
        <v>3386</v>
      </c>
      <c r="B262" s="190" t="s">
        <v>3387</v>
      </c>
      <c r="C262" s="191">
        <v>38157</v>
      </c>
      <c r="D262" s="190" t="s">
        <v>270</v>
      </c>
      <c r="E262" s="190" t="s">
        <v>271</v>
      </c>
      <c r="F262" s="190" t="s">
        <v>272</v>
      </c>
      <c r="G262" s="190" t="s">
        <v>396</v>
      </c>
      <c r="H262" s="190" t="s">
        <v>274</v>
      </c>
      <c r="I262" s="190" t="s">
        <v>271</v>
      </c>
      <c r="J262" s="190" t="s">
        <v>271</v>
      </c>
      <c r="K262" s="190" t="s">
        <v>275</v>
      </c>
      <c r="L262" s="190" t="s">
        <v>368</v>
      </c>
      <c r="M262" s="190" t="s">
        <v>277</v>
      </c>
      <c r="N262" s="190" t="s">
        <v>278</v>
      </c>
      <c r="O262" s="190" t="s">
        <v>57</v>
      </c>
      <c r="P262" s="190" t="s">
        <v>271</v>
      </c>
      <c r="Q262" s="190" t="s">
        <v>271</v>
      </c>
      <c r="R262" s="190" t="s">
        <v>279</v>
      </c>
      <c r="S262" s="191">
        <v>2341.5100000000002</v>
      </c>
    </row>
    <row r="263" spans="1:19" x14ac:dyDescent="0.25">
      <c r="A263" s="190" t="s">
        <v>3386</v>
      </c>
      <c r="B263" s="190" t="s">
        <v>3387</v>
      </c>
      <c r="C263" s="191">
        <v>38157</v>
      </c>
      <c r="D263" s="190" t="s">
        <v>270</v>
      </c>
      <c r="E263" s="190" t="s">
        <v>271</v>
      </c>
      <c r="F263" s="190" t="s">
        <v>272</v>
      </c>
      <c r="G263" s="190" t="s">
        <v>273</v>
      </c>
      <c r="H263" s="190" t="s">
        <v>274</v>
      </c>
      <c r="I263" s="190" t="s">
        <v>271</v>
      </c>
      <c r="J263" s="190" t="s">
        <v>271</v>
      </c>
      <c r="K263" s="190" t="s">
        <v>275</v>
      </c>
      <c r="L263" s="190" t="s">
        <v>276</v>
      </c>
      <c r="M263" s="190" t="s">
        <v>277</v>
      </c>
      <c r="N263" s="190" t="s">
        <v>278</v>
      </c>
      <c r="O263" s="190" t="s">
        <v>59</v>
      </c>
      <c r="P263" s="190" t="s">
        <v>271</v>
      </c>
      <c r="Q263" s="190" t="s">
        <v>271</v>
      </c>
      <c r="R263" s="190" t="s">
        <v>279</v>
      </c>
      <c r="S263" s="191">
        <v>32337.32</v>
      </c>
    </row>
    <row r="264" spans="1:19" x14ac:dyDescent="0.25">
      <c r="A264" s="190" t="s">
        <v>3386</v>
      </c>
      <c r="B264" s="190" t="s">
        <v>3387</v>
      </c>
      <c r="C264" s="191">
        <v>38157</v>
      </c>
      <c r="D264" s="190" t="s">
        <v>270</v>
      </c>
      <c r="E264" s="190" t="s">
        <v>271</v>
      </c>
      <c r="F264" s="190" t="s">
        <v>272</v>
      </c>
      <c r="G264" s="190" t="s">
        <v>3310</v>
      </c>
      <c r="H264" s="190" t="s">
        <v>274</v>
      </c>
      <c r="I264" s="190" t="s">
        <v>271</v>
      </c>
      <c r="J264" s="190" t="s">
        <v>271</v>
      </c>
      <c r="K264" s="190" t="s">
        <v>275</v>
      </c>
      <c r="L264" s="190" t="s">
        <v>276</v>
      </c>
      <c r="M264" s="190" t="s">
        <v>277</v>
      </c>
      <c r="N264" s="190" t="s">
        <v>278</v>
      </c>
      <c r="O264" s="190" t="s">
        <v>59</v>
      </c>
      <c r="P264" s="190" t="s">
        <v>271</v>
      </c>
      <c r="Q264" s="190" t="s">
        <v>271</v>
      </c>
      <c r="R264" s="190" t="s">
        <v>279</v>
      </c>
      <c r="S264" s="191">
        <v>1230.81</v>
      </c>
    </row>
    <row r="265" spans="1:19" x14ac:dyDescent="0.25">
      <c r="A265" s="190" t="s">
        <v>3388</v>
      </c>
      <c r="B265" s="190" t="s">
        <v>3387</v>
      </c>
      <c r="C265" s="191">
        <v>33949.5</v>
      </c>
      <c r="D265" s="190" t="s">
        <v>270</v>
      </c>
      <c r="E265" s="190" t="s">
        <v>271</v>
      </c>
      <c r="F265" s="190" t="s">
        <v>272</v>
      </c>
      <c r="G265" s="190" t="s">
        <v>396</v>
      </c>
      <c r="H265" s="190" t="s">
        <v>274</v>
      </c>
      <c r="I265" s="190" t="s">
        <v>271</v>
      </c>
      <c r="J265" s="190" t="s">
        <v>271</v>
      </c>
      <c r="K265" s="190" t="s">
        <v>275</v>
      </c>
      <c r="L265" s="190" t="s">
        <v>368</v>
      </c>
      <c r="M265" s="190" t="s">
        <v>277</v>
      </c>
      <c r="N265" s="190" t="s">
        <v>278</v>
      </c>
      <c r="O265" s="190" t="s">
        <v>57</v>
      </c>
      <c r="P265" s="190" t="s">
        <v>271</v>
      </c>
      <c r="Q265" s="190" t="s">
        <v>271</v>
      </c>
      <c r="R265" s="190" t="s">
        <v>279</v>
      </c>
      <c r="S265" s="191">
        <v>3248.52</v>
      </c>
    </row>
    <row r="266" spans="1:19" x14ac:dyDescent="0.25">
      <c r="A266" s="190" t="s">
        <v>3388</v>
      </c>
      <c r="B266" s="190" t="s">
        <v>3387</v>
      </c>
      <c r="C266" s="191">
        <v>33949.5</v>
      </c>
      <c r="D266" s="190" t="s">
        <v>270</v>
      </c>
      <c r="E266" s="190" t="s">
        <v>271</v>
      </c>
      <c r="F266" s="190" t="s">
        <v>272</v>
      </c>
      <c r="G266" s="190" t="s">
        <v>273</v>
      </c>
      <c r="H266" s="190" t="s">
        <v>274</v>
      </c>
      <c r="I266" s="190" t="s">
        <v>271</v>
      </c>
      <c r="J266" s="190" t="s">
        <v>271</v>
      </c>
      <c r="K266" s="190" t="s">
        <v>275</v>
      </c>
      <c r="L266" s="190" t="s">
        <v>276</v>
      </c>
      <c r="M266" s="190" t="s">
        <v>277</v>
      </c>
      <c r="N266" s="190" t="s">
        <v>278</v>
      </c>
      <c r="O266" s="190" t="s">
        <v>59</v>
      </c>
      <c r="P266" s="190" t="s">
        <v>271</v>
      </c>
      <c r="Q266" s="190" t="s">
        <v>271</v>
      </c>
      <c r="R266" s="190" t="s">
        <v>279</v>
      </c>
      <c r="S266" s="191">
        <v>27865.01</v>
      </c>
    </row>
    <row r="267" spans="1:19" x14ac:dyDescent="0.25">
      <c r="A267" s="190" t="s">
        <v>3388</v>
      </c>
      <c r="B267" s="190" t="s">
        <v>3387</v>
      </c>
      <c r="C267" s="191">
        <v>33949.5</v>
      </c>
      <c r="D267" s="190" t="s">
        <v>270</v>
      </c>
      <c r="E267" s="190" t="s">
        <v>271</v>
      </c>
      <c r="F267" s="190" t="s">
        <v>272</v>
      </c>
      <c r="G267" s="190" t="s">
        <v>3310</v>
      </c>
      <c r="H267" s="190" t="s">
        <v>274</v>
      </c>
      <c r="I267" s="190" t="s">
        <v>271</v>
      </c>
      <c r="J267" s="190" t="s">
        <v>271</v>
      </c>
      <c r="K267" s="190" t="s">
        <v>275</v>
      </c>
      <c r="L267" s="190" t="s">
        <v>276</v>
      </c>
      <c r="M267" s="190" t="s">
        <v>277</v>
      </c>
      <c r="N267" s="190" t="s">
        <v>278</v>
      </c>
      <c r="O267" s="190" t="s">
        <v>59</v>
      </c>
      <c r="P267" s="190" t="s">
        <v>271</v>
      </c>
      <c r="Q267" s="190" t="s">
        <v>271</v>
      </c>
      <c r="R267" s="190" t="s">
        <v>279</v>
      </c>
      <c r="S267" s="191">
        <v>937.76</v>
      </c>
    </row>
    <row r="268" spans="1:19" x14ac:dyDescent="0.25">
      <c r="A268" s="190" t="s">
        <v>3389</v>
      </c>
      <c r="B268" s="190" t="s">
        <v>3387</v>
      </c>
      <c r="C268" s="191">
        <v>42694.39</v>
      </c>
      <c r="D268" s="190" t="s">
        <v>270</v>
      </c>
      <c r="E268" s="190" t="s">
        <v>271</v>
      </c>
      <c r="F268" s="190" t="s">
        <v>272</v>
      </c>
      <c r="G268" s="190" t="s">
        <v>396</v>
      </c>
      <c r="H268" s="190" t="s">
        <v>274</v>
      </c>
      <c r="I268" s="190" t="s">
        <v>271</v>
      </c>
      <c r="J268" s="190" t="s">
        <v>271</v>
      </c>
      <c r="K268" s="190" t="s">
        <v>275</v>
      </c>
      <c r="L268" s="190" t="s">
        <v>368</v>
      </c>
      <c r="M268" s="190" t="s">
        <v>277</v>
      </c>
      <c r="N268" s="190" t="s">
        <v>278</v>
      </c>
      <c r="O268" s="190" t="s">
        <v>57</v>
      </c>
      <c r="P268" s="190" t="s">
        <v>271</v>
      </c>
      <c r="Q268" s="190" t="s">
        <v>271</v>
      </c>
      <c r="R268" s="190" t="s">
        <v>279</v>
      </c>
      <c r="S268" s="191">
        <v>1591.88</v>
      </c>
    </row>
    <row r="269" spans="1:19" x14ac:dyDescent="0.25">
      <c r="A269" s="190" t="s">
        <v>3389</v>
      </c>
      <c r="B269" s="190" t="s">
        <v>3387</v>
      </c>
      <c r="C269" s="191">
        <v>42694.39</v>
      </c>
      <c r="D269" s="190" t="s">
        <v>270</v>
      </c>
      <c r="E269" s="190" t="s">
        <v>271</v>
      </c>
      <c r="F269" s="190" t="s">
        <v>272</v>
      </c>
      <c r="G269" s="190" t="s">
        <v>273</v>
      </c>
      <c r="H269" s="190" t="s">
        <v>274</v>
      </c>
      <c r="I269" s="190" t="s">
        <v>271</v>
      </c>
      <c r="J269" s="190" t="s">
        <v>271</v>
      </c>
      <c r="K269" s="190" t="s">
        <v>275</v>
      </c>
      <c r="L269" s="190" t="s">
        <v>276</v>
      </c>
      <c r="M269" s="190" t="s">
        <v>277</v>
      </c>
      <c r="N269" s="190" t="s">
        <v>278</v>
      </c>
      <c r="O269" s="190" t="s">
        <v>59</v>
      </c>
      <c r="P269" s="190" t="s">
        <v>271</v>
      </c>
      <c r="Q269" s="190" t="s">
        <v>271</v>
      </c>
      <c r="R269" s="190" t="s">
        <v>279</v>
      </c>
      <c r="S269" s="191">
        <v>38131.69</v>
      </c>
    </row>
    <row r="270" spans="1:19" x14ac:dyDescent="0.25">
      <c r="A270" s="190" t="s">
        <v>3389</v>
      </c>
      <c r="B270" s="190" t="s">
        <v>3387</v>
      </c>
      <c r="C270" s="191">
        <v>42694.39</v>
      </c>
      <c r="D270" s="190" t="s">
        <v>270</v>
      </c>
      <c r="E270" s="190" t="s">
        <v>271</v>
      </c>
      <c r="F270" s="190" t="s">
        <v>272</v>
      </c>
      <c r="G270" s="190" t="s">
        <v>3310</v>
      </c>
      <c r="H270" s="190" t="s">
        <v>274</v>
      </c>
      <c r="I270" s="190" t="s">
        <v>271</v>
      </c>
      <c r="J270" s="190" t="s">
        <v>271</v>
      </c>
      <c r="K270" s="190" t="s">
        <v>275</v>
      </c>
      <c r="L270" s="190" t="s">
        <v>276</v>
      </c>
      <c r="M270" s="190" t="s">
        <v>277</v>
      </c>
      <c r="N270" s="190" t="s">
        <v>278</v>
      </c>
      <c r="O270" s="190" t="s">
        <v>59</v>
      </c>
      <c r="P270" s="190" t="s">
        <v>271</v>
      </c>
      <c r="Q270" s="190" t="s">
        <v>271</v>
      </c>
      <c r="R270" s="190" t="s">
        <v>279</v>
      </c>
      <c r="S270" s="191">
        <v>937.76</v>
      </c>
    </row>
    <row r="271" spans="1:19" x14ac:dyDescent="0.25">
      <c r="A271" s="190" t="s">
        <v>3390</v>
      </c>
      <c r="B271" s="190" t="s">
        <v>3391</v>
      </c>
      <c r="C271" s="191">
        <v>23646</v>
      </c>
      <c r="D271" s="190" t="s">
        <v>270</v>
      </c>
      <c r="E271" s="190" t="s">
        <v>271</v>
      </c>
      <c r="F271" s="190" t="s">
        <v>272</v>
      </c>
      <c r="G271" s="190" t="s">
        <v>3303</v>
      </c>
      <c r="H271" s="190" t="s">
        <v>274</v>
      </c>
      <c r="I271" s="190" t="s">
        <v>271</v>
      </c>
      <c r="J271" s="190" t="s">
        <v>271</v>
      </c>
      <c r="K271" s="190" t="s">
        <v>275</v>
      </c>
      <c r="L271" s="190" t="s">
        <v>276</v>
      </c>
      <c r="M271" s="190" t="s">
        <v>277</v>
      </c>
      <c r="N271" s="190" t="s">
        <v>278</v>
      </c>
      <c r="O271" s="190" t="s">
        <v>59</v>
      </c>
      <c r="P271" s="190" t="s">
        <v>271</v>
      </c>
      <c r="Q271" s="190" t="s">
        <v>271</v>
      </c>
      <c r="R271" s="190" t="s">
        <v>279</v>
      </c>
      <c r="S271" s="191">
        <v>1940</v>
      </c>
    </row>
    <row r="272" spans="1:19" x14ac:dyDescent="0.25">
      <c r="A272" s="190" t="s">
        <v>3390</v>
      </c>
      <c r="B272" s="190" t="s">
        <v>3391</v>
      </c>
      <c r="C272" s="191">
        <v>23646</v>
      </c>
      <c r="D272" s="190" t="s">
        <v>270</v>
      </c>
      <c r="E272" s="190" t="s">
        <v>271</v>
      </c>
      <c r="F272" s="190" t="s">
        <v>272</v>
      </c>
      <c r="G272" s="190" t="s">
        <v>1768</v>
      </c>
      <c r="H272" s="190" t="s">
        <v>274</v>
      </c>
      <c r="I272" s="190" t="s">
        <v>271</v>
      </c>
      <c r="J272" s="190" t="s">
        <v>271</v>
      </c>
      <c r="K272" s="190" t="s">
        <v>275</v>
      </c>
      <c r="L272" s="190" t="s">
        <v>276</v>
      </c>
      <c r="M272" s="190" t="s">
        <v>277</v>
      </c>
      <c r="N272" s="190" t="s">
        <v>278</v>
      </c>
      <c r="O272" s="190" t="s">
        <v>59</v>
      </c>
      <c r="P272" s="190" t="s">
        <v>271</v>
      </c>
      <c r="Q272" s="190" t="s">
        <v>271</v>
      </c>
      <c r="R272" s="190" t="s">
        <v>279</v>
      </c>
      <c r="S272" s="191">
        <v>7000</v>
      </c>
    </row>
    <row r="273" spans="1:19" x14ac:dyDescent="0.25">
      <c r="A273" s="190" t="s">
        <v>3390</v>
      </c>
      <c r="B273" s="190" t="s">
        <v>3391</v>
      </c>
      <c r="C273" s="191">
        <v>23646</v>
      </c>
      <c r="D273" s="190" t="s">
        <v>270</v>
      </c>
      <c r="E273" s="190" t="s">
        <v>271</v>
      </c>
      <c r="F273" s="190" t="s">
        <v>272</v>
      </c>
      <c r="G273" s="190" t="s">
        <v>947</v>
      </c>
      <c r="H273" s="190" t="s">
        <v>274</v>
      </c>
      <c r="I273" s="190" t="s">
        <v>271</v>
      </c>
      <c r="J273" s="190" t="s">
        <v>271</v>
      </c>
      <c r="K273" s="190" t="s">
        <v>275</v>
      </c>
      <c r="L273" s="190" t="s">
        <v>276</v>
      </c>
      <c r="M273" s="190" t="s">
        <v>277</v>
      </c>
      <c r="N273" s="190" t="s">
        <v>278</v>
      </c>
      <c r="O273" s="190" t="s">
        <v>59</v>
      </c>
      <c r="P273" s="190" t="s">
        <v>271</v>
      </c>
      <c r="Q273" s="190" t="s">
        <v>271</v>
      </c>
      <c r="R273" s="190" t="s">
        <v>279</v>
      </c>
      <c r="S273" s="191">
        <v>13580</v>
      </c>
    </row>
    <row r="274" spans="1:19" x14ac:dyDescent="0.25">
      <c r="A274" s="190" t="s">
        <v>3392</v>
      </c>
      <c r="B274" s="190" t="s">
        <v>3393</v>
      </c>
      <c r="C274" s="191">
        <v>7588.47</v>
      </c>
      <c r="D274" s="190" t="s">
        <v>270</v>
      </c>
      <c r="E274" s="190" t="s">
        <v>271</v>
      </c>
      <c r="F274" s="190" t="s">
        <v>272</v>
      </c>
      <c r="G274" s="190" t="s">
        <v>273</v>
      </c>
      <c r="H274" s="190" t="s">
        <v>274</v>
      </c>
      <c r="I274" s="190" t="s">
        <v>271</v>
      </c>
      <c r="J274" s="190" t="s">
        <v>271</v>
      </c>
      <c r="K274" s="190" t="s">
        <v>275</v>
      </c>
      <c r="L274" s="190" t="s">
        <v>276</v>
      </c>
      <c r="M274" s="190" t="s">
        <v>277</v>
      </c>
      <c r="N274" s="190" t="s">
        <v>278</v>
      </c>
      <c r="O274" s="190" t="s">
        <v>59</v>
      </c>
      <c r="P274" s="190" t="s">
        <v>271</v>
      </c>
      <c r="Q274" s="190" t="s">
        <v>271</v>
      </c>
      <c r="R274" s="190" t="s">
        <v>279</v>
      </c>
      <c r="S274" s="191">
        <v>7227.11</v>
      </c>
    </row>
    <row r="275" spans="1:19" x14ac:dyDescent="0.25">
      <c r="A275" s="190" t="s">
        <v>3394</v>
      </c>
      <c r="B275" s="190" t="s">
        <v>3395</v>
      </c>
      <c r="C275" s="191">
        <v>918.84</v>
      </c>
      <c r="D275" s="190" t="s">
        <v>270</v>
      </c>
      <c r="E275" s="190" t="s">
        <v>271</v>
      </c>
      <c r="F275" s="190" t="s">
        <v>272</v>
      </c>
      <c r="G275" s="190" t="s">
        <v>3396</v>
      </c>
      <c r="H275" s="190" t="s">
        <v>274</v>
      </c>
      <c r="I275" s="190" t="s">
        <v>271</v>
      </c>
      <c r="J275" s="190" t="s">
        <v>271</v>
      </c>
      <c r="K275" s="190" t="s">
        <v>275</v>
      </c>
      <c r="L275" s="190" t="s">
        <v>276</v>
      </c>
      <c r="M275" s="190" t="s">
        <v>277</v>
      </c>
      <c r="N275" s="190" t="s">
        <v>278</v>
      </c>
      <c r="O275" s="190" t="s">
        <v>59</v>
      </c>
      <c r="P275" s="190" t="s">
        <v>271</v>
      </c>
      <c r="Q275" s="190" t="s">
        <v>271</v>
      </c>
      <c r="R275" s="190" t="s">
        <v>279</v>
      </c>
      <c r="S275" s="191">
        <v>550.78</v>
      </c>
    </row>
    <row r="276" spans="1:19" x14ac:dyDescent="0.25">
      <c r="A276" s="190" t="s">
        <v>3394</v>
      </c>
      <c r="B276" s="190" t="s">
        <v>3395</v>
      </c>
      <c r="C276" s="191">
        <v>918.84</v>
      </c>
      <c r="D276" s="190" t="s">
        <v>270</v>
      </c>
      <c r="E276" s="190" t="s">
        <v>271</v>
      </c>
      <c r="F276" s="190" t="s">
        <v>272</v>
      </c>
      <c r="G276" s="190" t="s">
        <v>3397</v>
      </c>
      <c r="H276" s="190" t="s">
        <v>274</v>
      </c>
      <c r="I276" s="190" t="s">
        <v>271</v>
      </c>
      <c r="J276" s="190" t="s">
        <v>271</v>
      </c>
      <c r="K276" s="190" t="s">
        <v>275</v>
      </c>
      <c r="L276" s="190" t="s">
        <v>276</v>
      </c>
      <c r="M276" s="190" t="s">
        <v>277</v>
      </c>
      <c r="N276" s="190" t="s">
        <v>278</v>
      </c>
      <c r="O276" s="190" t="s">
        <v>59</v>
      </c>
      <c r="P276" s="190" t="s">
        <v>271</v>
      </c>
      <c r="Q276" s="190" t="s">
        <v>271</v>
      </c>
      <c r="R276" s="190" t="s">
        <v>279</v>
      </c>
      <c r="S276" s="191">
        <v>324.3</v>
      </c>
    </row>
    <row r="277" spans="1:19" x14ac:dyDescent="0.25">
      <c r="A277" s="190" t="s">
        <v>3398</v>
      </c>
      <c r="B277" s="190" t="s">
        <v>3395</v>
      </c>
      <c r="C277" s="191">
        <v>8048.47</v>
      </c>
      <c r="D277" s="190" t="s">
        <v>270</v>
      </c>
      <c r="E277" s="190" t="s">
        <v>271</v>
      </c>
      <c r="F277" s="190" t="s">
        <v>272</v>
      </c>
      <c r="G277" s="190" t="s">
        <v>3399</v>
      </c>
      <c r="H277" s="190" t="s">
        <v>274</v>
      </c>
      <c r="I277" s="190" t="s">
        <v>271</v>
      </c>
      <c r="J277" s="190" t="s">
        <v>271</v>
      </c>
      <c r="K277" s="190" t="s">
        <v>275</v>
      </c>
      <c r="L277" s="190" t="s">
        <v>276</v>
      </c>
      <c r="M277" s="190" t="s">
        <v>277</v>
      </c>
      <c r="N277" s="190" t="s">
        <v>278</v>
      </c>
      <c r="O277" s="190" t="s">
        <v>59</v>
      </c>
      <c r="P277" s="190" t="s">
        <v>271</v>
      </c>
      <c r="Q277" s="190" t="s">
        <v>271</v>
      </c>
      <c r="R277" s="190" t="s">
        <v>279</v>
      </c>
      <c r="S277" s="191">
        <v>7665.21</v>
      </c>
    </row>
    <row r="278" spans="1:19" x14ac:dyDescent="0.25">
      <c r="A278" s="190" t="s">
        <v>3400</v>
      </c>
      <c r="B278" s="190" t="s">
        <v>3401</v>
      </c>
      <c r="C278" s="191">
        <v>24696</v>
      </c>
      <c r="D278" s="190" t="s">
        <v>270</v>
      </c>
      <c r="E278" s="190" t="s">
        <v>271</v>
      </c>
      <c r="F278" s="190" t="s">
        <v>272</v>
      </c>
      <c r="G278" s="190" t="s">
        <v>298</v>
      </c>
      <c r="H278" s="190" t="s">
        <v>274</v>
      </c>
      <c r="I278" s="190" t="s">
        <v>271</v>
      </c>
      <c r="J278" s="190" t="s">
        <v>271</v>
      </c>
      <c r="K278" s="190" t="s">
        <v>275</v>
      </c>
      <c r="L278" s="190" t="s">
        <v>276</v>
      </c>
      <c r="M278" s="190" t="s">
        <v>277</v>
      </c>
      <c r="N278" s="190" t="s">
        <v>278</v>
      </c>
      <c r="O278" s="190" t="s">
        <v>59</v>
      </c>
      <c r="P278" s="190" t="s">
        <v>271</v>
      </c>
      <c r="Q278" s="190" t="s">
        <v>271</v>
      </c>
      <c r="R278" s="190" t="s">
        <v>279</v>
      </c>
      <c r="S278" s="191">
        <v>1940</v>
      </c>
    </row>
    <row r="279" spans="1:19" x14ac:dyDescent="0.25">
      <c r="A279" s="190" t="s">
        <v>3400</v>
      </c>
      <c r="B279" s="190" t="s">
        <v>3401</v>
      </c>
      <c r="C279" s="191">
        <v>24696</v>
      </c>
      <c r="D279" s="190" t="s">
        <v>270</v>
      </c>
      <c r="E279" s="190" t="s">
        <v>271</v>
      </c>
      <c r="F279" s="190" t="s">
        <v>272</v>
      </c>
      <c r="G279" s="190" t="s">
        <v>299</v>
      </c>
      <c r="H279" s="190" t="s">
        <v>274</v>
      </c>
      <c r="I279" s="190" t="s">
        <v>271</v>
      </c>
      <c r="J279" s="190" t="s">
        <v>271</v>
      </c>
      <c r="K279" s="190" t="s">
        <v>275</v>
      </c>
      <c r="L279" s="190" t="s">
        <v>276</v>
      </c>
      <c r="M279" s="190" t="s">
        <v>277</v>
      </c>
      <c r="N279" s="190" t="s">
        <v>278</v>
      </c>
      <c r="O279" s="190" t="s">
        <v>59</v>
      </c>
      <c r="P279" s="190" t="s">
        <v>271</v>
      </c>
      <c r="Q279" s="190" t="s">
        <v>271</v>
      </c>
      <c r="R279" s="190" t="s">
        <v>279</v>
      </c>
      <c r="S279" s="191">
        <v>7000</v>
      </c>
    </row>
    <row r="280" spans="1:19" x14ac:dyDescent="0.25">
      <c r="A280" s="190" t="s">
        <v>3400</v>
      </c>
      <c r="B280" s="190" t="s">
        <v>3401</v>
      </c>
      <c r="C280" s="191">
        <v>24696</v>
      </c>
      <c r="D280" s="190" t="s">
        <v>270</v>
      </c>
      <c r="E280" s="190" t="s">
        <v>271</v>
      </c>
      <c r="F280" s="190" t="s">
        <v>272</v>
      </c>
      <c r="G280" s="190" t="s">
        <v>947</v>
      </c>
      <c r="H280" s="190" t="s">
        <v>274</v>
      </c>
      <c r="I280" s="190" t="s">
        <v>271</v>
      </c>
      <c r="J280" s="190" t="s">
        <v>271</v>
      </c>
      <c r="K280" s="190" t="s">
        <v>275</v>
      </c>
      <c r="L280" s="190" t="s">
        <v>276</v>
      </c>
      <c r="M280" s="190" t="s">
        <v>277</v>
      </c>
      <c r="N280" s="190" t="s">
        <v>278</v>
      </c>
      <c r="O280" s="190" t="s">
        <v>59</v>
      </c>
      <c r="P280" s="190" t="s">
        <v>271</v>
      </c>
      <c r="Q280" s="190" t="s">
        <v>271</v>
      </c>
      <c r="R280" s="190" t="s">
        <v>279</v>
      </c>
      <c r="S280" s="191">
        <v>13580</v>
      </c>
    </row>
    <row r="281" spans="1:19" x14ac:dyDescent="0.25">
      <c r="A281" s="190" t="s">
        <v>3400</v>
      </c>
      <c r="B281" s="190" t="s">
        <v>3401</v>
      </c>
      <c r="C281" s="191">
        <v>24696</v>
      </c>
      <c r="D281" s="190" t="s">
        <v>270</v>
      </c>
      <c r="E281" s="190" t="s">
        <v>271</v>
      </c>
      <c r="F281" s="190" t="s">
        <v>272</v>
      </c>
      <c r="G281" s="190" t="s">
        <v>3402</v>
      </c>
      <c r="H281" s="190" t="s">
        <v>274</v>
      </c>
      <c r="I281" s="190" t="s">
        <v>271</v>
      </c>
      <c r="J281" s="190" t="s">
        <v>271</v>
      </c>
      <c r="K281" s="190" t="s">
        <v>275</v>
      </c>
      <c r="L281" s="190" t="s">
        <v>276</v>
      </c>
      <c r="M281" s="190" t="s">
        <v>277</v>
      </c>
      <c r="N281" s="190" t="s">
        <v>278</v>
      </c>
      <c r="O281" s="190" t="s">
        <v>59</v>
      </c>
      <c r="P281" s="190" t="s">
        <v>271</v>
      </c>
      <c r="Q281" s="190" t="s">
        <v>271</v>
      </c>
      <c r="R281" s="190" t="s">
        <v>279</v>
      </c>
      <c r="S281" s="191">
        <v>1000</v>
      </c>
    </row>
    <row r="282" spans="1:19" x14ac:dyDescent="0.25">
      <c r="A282" s="190" t="s">
        <v>3403</v>
      </c>
      <c r="B282" s="190" t="s">
        <v>3404</v>
      </c>
      <c r="C282" s="191">
        <v>39031.11</v>
      </c>
      <c r="D282" s="190" t="s">
        <v>270</v>
      </c>
      <c r="E282" s="190" t="s">
        <v>271</v>
      </c>
      <c r="F282" s="190" t="s">
        <v>272</v>
      </c>
      <c r="G282" s="190" t="s">
        <v>273</v>
      </c>
      <c r="H282" s="190" t="s">
        <v>274</v>
      </c>
      <c r="I282" s="190" t="s">
        <v>271</v>
      </c>
      <c r="J282" s="190" t="s">
        <v>271</v>
      </c>
      <c r="K282" s="190" t="s">
        <v>275</v>
      </c>
      <c r="L282" s="190" t="s">
        <v>276</v>
      </c>
      <c r="M282" s="190" t="s">
        <v>277</v>
      </c>
      <c r="N282" s="190" t="s">
        <v>278</v>
      </c>
      <c r="O282" s="190" t="s">
        <v>59</v>
      </c>
      <c r="P282" s="190" t="s">
        <v>271</v>
      </c>
      <c r="Q282" s="190" t="s">
        <v>271</v>
      </c>
      <c r="R282" s="190" t="s">
        <v>279</v>
      </c>
      <c r="S282" s="191">
        <v>36242.959999999999</v>
      </c>
    </row>
    <row r="283" spans="1:19" x14ac:dyDescent="0.25">
      <c r="A283" s="190" t="s">
        <v>3403</v>
      </c>
      <c r="B283" s="190" t="s">
        <v>3404</v>
      </c>
      <c r="C283" s="191">
        <v>39031.11</v>
      </c>
      <c r="D283" s="190" t="s">
        <v>270</v>
      </c>
      <c r="E283" s="190" t="s">
        <v>271</v>
      </c>
      <c r="F283" s="190" t="s">
        <v>272</v>
      </c>
      <c r="G283" s="190" t="s">
        <v>939</v>
      </c>
      <c r="H283" s="190" t="s">
        <v>274</v>
      </c>
      <c r="I283" s="190" t="s">
        <v>271</v>
      </c>
      <c r="J283" s="190" t="s">
        <v>271</v>
      </c>
      <c r="K283" s="190" t="s">
        <v>275</v>
      </c>
      <c r="L283" s="190" t="s">
        <v>276</v>
      </c>
      <c r="M283" s="190" t="s">
        <v>277</v>
      </c>
      <c r="N283" s="190" t="s">
        <v>278</v>
      </c>
      <c r="O283" s="190" t="s">
        <v>59</v>
      </c>
      <c r="P283" s="190" t="s">
        <v>271</v>
      </c>
      <c r="Q283" s="190" t="s">
        <v>271</v>
      </c>
      <c r="R283" s="190" t="s">
        <v>279</v>
      </c>
      <c r="S283" s="191">
        <v>929.52</v>
      </c>
    </row>
    <row r="284" spans="1:19" x14ac:dyDescent="0.25">
      <c r="A284" s="190" t="s">
        <v>3405</v>
      </c>
      <c r="B284" s="190" t="s">
        <v>3404</v>
      </c>
      <c r="C284" s="191">
        <v>36320.79</v>
      </c>
      <c r="D284" s="190" t="s">
        <v>270</v>
      </c>
      <c r="E284" s="190" t="s">
        <v>271</v>
      </c>
      <c r="F284" s="190" t="s">
        <v>272</v>
      </c>
      <c r="G284" s="190" t="s">
        <v>273</v>
      </c>
      <c r="H284" s="190" t="s">
        <v>274</v>
      </c>
      <c r="I284" s="190" t="s">
        <v>271</v>
      </c>
      <c r="J284" s="190" t="s">
        <v>271</v>
      </c>
      <c r="K284" s="190" t="s">
        <v>275</v>
      </c>
      <c r="L284" s="190" t="s">
        <v>276</v>
      </c>
      <c r="M284" s="190" t="s">
        <v>277</v>
      </c>
      <c r="N284" s="190" t="s">
        <v>278</v>
      </c>
      <c r="O284" s="190" t="s">
        <v>59</v>
      </c>
      <c r="P284" s="190" t="s">
        <v>271</v>
      </c>
      <c r="Q284" s="190" t="s">
        <v>271</v>
      </c>
      <c r="R284" s="190" t="s">
        <v>279</v>
      </c>
      <c r="S284" s="191">
        <v>34591.230000000003</v>
      </c>
    </row>
    <row r="285" spans="1:19" x14ac:dyDescent="0.25">
      <c r="A285" s="190" t="s">
        <v>3406</v>
      </c>
      <c r="B285" s="190" t="s">
        <v>3404</v>
      </c>
      <c r="C285" s="191">
        <v>36953.550000000003</v>
      </c>
      <c r="D285" s="190" t="s">
        <v>270</v>
      </c>
      <c r="E285" s="190" t="s">
        <v>271</v>
      </c>
      <c r="F285" s="190" t="s">
        <v>272</v>
      </c>
      <c r="G285" s="190" t="s">
        <v>396</v>
      </c>
      <c r="H285" s="190" t="s">
        <v>274</v>
      </c>
      <c r="I285" s="190" t="s">
        <v>271</v>
      </c>
      <c r="J285" s="190" t="s">
        <v>271</v>
      </c>
      <c r="K285" s="190" t="s">
        <v>275</v>
      </c>
      <c r="L285" s="190" t="s">
        <v>368</v>
      </c>
      <c r="M285" s="190" t="s">
        <v>277</v>
      </c>
      <c r="N285" s="190" t="s">
        <v>278</v>
      </c>
      <c r="O285" s="190" t="s">
        <v>57</v>
      </c>
      <c r="P285" s="190" t="s">
        <v>271</v>
      </c>
      <c r="Q285" s="190" t="s">
        <v>271</v>
      </c>
      <c r="R285" s="190" t="s">
        <v>279</v>
      </c>
      <c r="S285" s="191">
        <v>703.32</v>
      </c>
    </row>
    <row r="286" spans="1:19" x14ac:dyDescent="0.25">
      <c r="A286" s="190" t="s">
        <v>3406</v>
      </c>
      <c r="B286" s="190" t="s">
        <v>3404</v>
      </c>
      <c r="C286" s="191">
        <v>36953.550000000003</v>
      </c>
      <c r="D286" s="190" t="s">
        <v>270</v>
      </c>
      <c r="E286" s="190" t="s">
        <v>271</v>
      </c>
      <c r="F286" s="190" t="s">
        <v>272</v>
      </c>
      <c r="G286" s="190" t="s">
        <v>273</v>
      </c>
      <c r="H286" s="190" t="s">
        <v>274</v>
      </c>
      <c r="I286" s="190" t="s">
        <v>271</v>
      </c>
      <c r="J286" s="190" t="s">
        <v>271</v>
      </c>
      <c r="K286" s="190" t="s">
        <v>275</v>
      </c>
      <c r="L286" s="190" t="s">
        <v>276</v>
      </c>
      <c r="M286" s="190" t="s">
        <v>277</v>
      </c>
      <c r="N286" s="190" t="s">
        <v>278</v>
      </c>
      <c r="O286" s="190" t="s">
        <v>59</v>
      </c>
      <c r="P286" s="190" t="s">
        <v>271</v>
      </c>
      <c r="Q286" s="190" t="s">
        <v>271</v>
      </c>
      <c r="R286" s="190" t="s">
        <v>279</v>
      </c>
      <c r="S286" s="191">
        <v>31242.22</v>
      </c>
    </row>
    <row r="287" spans="1:19" x14ac:dyDescent="0.25">
      <c r="A287" s="190" t="s">
        <v>3406</v>
      </c>
      <c r="B287" s="190" t="s">
        <v>3404</v>
      </c>
      <c r="C287" s="191">
        <v>36953.550000000003</v>
      </c>
      <c r="D287" s="190" t="s">
        <v>270</v>
      </c>
      <c r="E287" s="190" t="s">
        <v>271</v>
      </c>
      <c r="F287" s="190" t="s">
        <v>272</v>
      </c>
      <c r="G287" s="190" t="s">
        <v>3310</v>
      </c>
      <c r="H287" s="190" t="s">
        <v>274</v>
      </c>
      <c r="I287" s="190" t="s">
        <v>271</v>
      </c>
      <c r="J287" s="190" t="s">
        <v>271</v>
      </c>
      <c r="K287" s="190" t="s">
        <v>275</v>
      </c>
      <c r="L287" s="190" t="s">
        <v>3311</v>
      </c>
      <c r="M287" s="190" t="s">
        <v>277</v>
      </c>
      <c r="N287" s="190" t="s">
        <v>278</v>
      </c>
      <c r="O287" s="190" t="s">
        <v>167</v>
      </c>
      <c r="P287" s="190" t="s">
        <v>271</v>
      </c>
      <c r="Q287" s="190" t="s">
        <v>271</v>
      </c>
      <c r="R287" s="190" t="s">
        <v>279</v>
      </c>
      <c r="S287" s="191">
        <v>234.44</v>
      </c>
    </row>
    <row r="288" spans="1:19" x14ac:dyDescent="0.25">
      <c r="A288" s="190" t="s">
        <v>3406</v>
      </c>
      <c r="B288" s="190" t="s">
        <v>3404</v>
      </c>
      <c r="C288" s="191">
        <v>36953.550000000003</v>
      </c>
      <c r="D288" s="190" t="s">
        <v>270</v>
      </c>
      <c r="E288" s="190" t="s">
        <v>271</v>
      </c>
      <c r="F288" s="190" t="s">
        <v>272</v>
      </c>
      <c r="G288" s="190" t="s">
        <v>580</v>
      </c>
      <c r="H288" s="190" t="s">
        <v>274</v>
      </c>
      <c r="I288" s="190" t="s">
        <v>271</v>
      </c>
      <c r="J288" s="190" t="s">
        <v>271</v>
      </c>
      <c r="K288" s="190" t="s">
        <v>275</v>
      </c>
      <c r="L288" s="190" t="s">
        <v>581</v>
      </c>
      <c r="M288" s="190" t="s">
        <v>277</v>
      </c>
      <c r="N288" s="190" t="s">
        <v>278</v>
      </c>
      <c r="O288" s="190" t="s">
        <v>64</v>
      </c>
      <c r="P288" s="190" t="s">
        <v>271</v>
      </c>
      <c r="Q288" s="190" t="s">
        <v>271</v>
      </c>
      <c r="R288" s="190" t="s">
        <v>279</v>
      </c>
      <c r="S288" s="191">
        <v>850.31</v>
      </c>
    </row>
    <row r="289" spans="1:19" x14ac:dyDescent="0.25">
      <c r="A289" s="190" t="s">
        <v>3407</v>
      </c>
      <c r="B289" s="190" t="s">
        <v>3404</v>
      </c>
      <c r="C289" s="191">
        <v>34859.599999999999</v>
      </c>
      <c r="D289" s="190" t="s">
        <v>270</v>
      </c>
      <c r="E289" s="190" t="s">
        <v>271</v>
      </c>
      <c r="F289" s="190" t="s">
        <v>272</v>
      </c>
      <c r="G289" s="190" t="s">
        <v>273</v>
      </c>
      <c r="H289" s="190" t="s">
        <v>274</v>
      </c>
      <c r="I289" s="190" t="s">
        <v>271</v>
      </c>
      <c r="J289" s="190" t="s">
        <v>271</v>
      </c>
      <c r="K289" s="190" t="s">
        <v>275</v>
      </c>
      <c r="L289" s="190" t="s">
        <v>276</v>
      </c>
      <c r="M289" s="190" t="s">
        <v>277</v>
      </c>
      <c r="N289" s="190" t="s">
        <v>278</v>
      </c>
      <c r="O289" s="190" t="s">
        <v>59</v>
      </c>
      <c r="P289" s="190" t="s">
        <v>271</v>
      </c>
      <c r="Q289" s="190" t="s">
        <v>271</v>
      </c>
      <c r="R289" s="190" t="s">
        <v>279</v>
      </c>
      <c r="S289" s="191">
        <v>30188.16</v>
      </c>
    </row>
    <row r="290" spans="1:19" x14ac:dyDescent="0.25">
      <c r="A290" s="190" t="s">
        <v>3407</v>
      </c>
      <c r="B290" s="190" t="s">
        <v>3404</v>
      </c>
      <c r="C290" s="191">
        <v>34859.599999999999</v>
      </c>
      <c r="D290" s="190" t="s">
        <v>270</v>
      </c>
      <c r="E290" s="190" t="s">
        <v>271</v>
      </c>
      <c r="F290" s="190" t="s">
        <v>272</v>
      </c>
      <c r="G290" s="190" t="s">
        <v>3310</v>
      </c>
      <c r="H290" s="190" t="s">
        <v>274</v>
      </c>
      <c r="I290" s="190" t="s">
        <v>271</v>
      </c>
      <c r="J290" s="190" t="s">
        <v>271</v>
      </c>
      <c r="K290" s="190" t="s">
        <v>275</v>
      </c>
      <c r="L290" s="190" t="s">
        <v>3311</v>
      </c>
      <c r="M290" s="190" t="s">
        <v>277</v>
      </c>
      <c r="N290" s="190" t="s">
        <v>278</v>
      </c>
      <c r="O290" s="190" t="s">
        <v>167</v>
      </c>
      <c r="P290" s="190" t="s">
        <v>271</v>
      </c>
      <c r="Q290" s="190" t="s">
        <v>271</v>
      </c>
      <c r="R290" s="190" t="s">
        <v>279</v>
      </c>
      <c r="S290" s="191">
        <v>175.83</v>
      </c>
    </row>
    <row r="291" spans="1:19" x14ac:dyDescent="0.25">
      <c r="A291" s="190" t="s">
        <v>3407</v>
      </c>
      <c r="B291" s="190" t="s">
        <v>3404</v>
      </c>
      <c r="C291" s="191">
        <v>34859.599999999999</v>
      </c>
      <c r="D291" s="190" t="s">
        <v>270</v>
      </c>
      <c r="E291" s="190" t="s">
        <v>271</v>
      </c>
      <c r="F291" s="190" t="s">
        <v>272</v>
      </c>
      <c r="G291" s="190" t="s">
        <v>3310</v>
      </c>
      <c r="H291" s="190" t="s">
        <v>274</v>
      </c>
      <c r="I291" s="190" t="s">
        <v>271</v>
      </c>
      <c r="J291" s="190" t="s">
        <v>271</v>
      </c>
      <c r="K291" s="190" t="s">
        <v>275</v>
      </c>
      <c r="L291" s="190" t="s">
        <v>3311</v>
      </c>
      <c r="M291" s="190" t="s">
        <v>277</v>
      </c>
      <c r="N291" s="190" t="s">
        <v>278</v>
      </c>
      <c r="O291" s="190" t="s">
        <v>167</v>
      </c>
      <c r="P291" s="190" t="s">
        <v>271</v>
      </c>
      <c r="Q291" s="190" t="s">
        <v>271</v>
      </c>
      <c r="R291" s="190" t="s">
        <v>279</v>
      </c>
      <c r="S291" s="191">
        <v>457.39</v>
      </c>
    </row>
    <row r="292" spans="1:19" x14ac:dyDescent="0.25">
      <c r="A292" s="190" t="s">
        <v>3408</v>
      </c>
      <c r="B292" s="190" t="s">
        <v>3404</v>
      </c>
      <c r="C292" s="191">
        <v>40918.04</v>
      </c>
      <c r="D292" s="190" t="s">
        <v>270</v>
      </c>
      <c r="E292" s="190" t="s">
        <v>271</v>
      </c>
      <c r="F292" s="190" t="s">
        <v>272</v>
      </c>
      <c r="G292" s="190" t="s">
        <v>273</v>
      </c>
      <c r="H292" s="190" t="s">
        <v>274</v>
      </c>
      <c r="I292" s="190" t="s">
        <v>271</v>
      </c>
      <c r="J292" s="190" t="s">
        <v>271</v>
      </c>
      <c r="K292" s="190" t="s">
        <v>275</v>
      </c>
      <c r="L292" s="190" t="s">
        <v>276</v>
      </c>
      <c r="M292" s="190" t="s">
        <v>277</v>
      </c>
      <c r="N292" s="190" t="s">
        <v>278</v>
      </c>
      <c r="O292" s="190" t="s">
        <v>59</v>
      </c>
      <c r="P292" s="190" t="s">
        <v>271</v>
      </c>
      <c r="Q292" s="190" t="s">
        <v>271</v>
      </c>
      <c r="R292" s="190" t="s">
        <v>279</v>
      </c>
      <c r="S292" s="191">
        <v>37235.67</v>
      </c>
    </row>
    <row r="293" spans="1:19" x14ac:dyDescent="0.25">
      <c r="A293" s="190" t="s">
        <v>3408</v>
      </c>
      <c r="B293" s="190" t="s">
        <v>3404</v>
      </c>
      <c r="C293" s="191">
        <v>40918.04</v>
      </c>
      <c r="D293" s="190" t="s">
        <v>270</v>
      </c>
      <c r="E293" s="190" t="s">
        <v>271</v>
      </c>
      <c r="F293" s="190" t="s">
        <v>272</v>
      </c>
      <c r="G293" s="190" t="s">
        <v>3310</v>
      </c>
      <c r="H293" s="190" t="s">
        <v>274</v>
      </c>
      <c r="I293" s="190" t="s">
        <v>271</v>
      </c>
      <c r="J293" s="190" t="s">
        <v>271</v>
      </c>
      <c r="K293" s="190" t="s">
        <v>275</v>
      </c>
      <c r="L293" s="190" t="s">
        <v>276</v>
      </c>
      <c r="M293" s="190" t="s">
        <v>277</v>
      </c>
      <c r="N293" s="190" t="s">
        <v>278</v>
      </c>
      <c r="O293" s="190" t="s">
        <v>59</v>
      </c>
      <c r="P293" s="190" t="s">
        <v>271</v>
      </c>
      <c r="Q293" s="190" t="s">
        <v>271</v>
      </c>
      <c r="R293" s="190" t="s">
        <v>279</v>
      </c>
      <c r="S293" s="191">
        <v>410.27</v>
      </c>
    </row>
    <row r="294" spans="1:19" x14ac:dyDescent="0.25">
      <c r="A294" s="190" t="s">
        <v>3408</v>
      </c>
      <c r="B294" s="190" t="s">
        <v>3404</v>
      </c>
      <c r="C294" s="191">
        <v>40918.04</v>
      </c>
      <c r="D294" s="190" t="s">
        <v>270</v>
      </c>
      <c r="E294" s="190" t="s">
        <v>271</v>
      </c>
      <c r="F294" s="190" t="s">
        <v>272</v>
      </c>
      <c r="G294" s="190" t="s">
        <v>273</v>
      </c>
      <c r="H294" s="190" t="s">
        <v>274</v>
      </c>
      <c r="I294" s="190" t="s">
        <v>271</v>
      </c>
      <c r="J294" s="190" t="s">
        <v>271</v>
      </c>
      <c r="K294" s="190" t="s">
        <v>275</v>
      </c>
      <c r="L294" s="190" t="s">
        <v>276</v>
      </c>
      <c r="M294" s="190" t="s">
        <v>277</v>
      </c>
      <c r="N294" s="190" t="s">
        <v>278</v>
      </c>
      <c r="O294" s="190" t="s">
        <v>59</v>
      </c>
      <c r="P294" s="190" t="s">
        <v>271</v>
      </c>
      <c r="Q294" s="190" t="s">
        <v>271</v>
      </c>
      <c r="R294" s="190" t="s">
        <v>279</v>
      </c>
      <c r="S294" s="191">
        <v>936.32</v>
      </c>
    </row>
    <row r="295" spans="1:19" x14ac:dyDescent="0.25">
      <c r="A295" s="190" t="s">
        <v>3409</v>
      </c>
      <c r="B295" s="190" t="s">
        <v>3404</v>
      </c>
      <c r="C295" s="191">
        <v>40043.93</v>
      </c>
      <c r="D295" s="190" t="s">
        <v>270</v>
      </c>
      <c r="E295" s="190" t="s">
        <v>271</v>
      </c>
      <c r="F295" s="190" t="s">
        <v>272</v>
      </c>
      <c r="G295" s="190" t="s">
        <v>582</v>
      </c>
      <c r="H295" s="190" t="s">
        <v>274</v>
      </c>
      <c r="I295" s="190" t="s">
        <v>271</v>
      </c>
      <c r="J295" s="190" t="s">
        <v>271</v>
      </c>
      <c r="K295" s="190" t="s">
        <v>275</v>
      </c>
      <c r="L295" s="190" t="s">
        <v>276</v>
      </c>
      <c r="M295" s="190" t="s">
        <v>277</v>
      </c>
      <c r="N295" s="190" t="s">
        <v>278</v>
      </c>
      <c r="O295" s="190" t="s">
        <v>59</v>
      </c>
      <c r="P295" s="190" t="s">
        <v>271</v>
      </c>
      <c r="Q295" s="190" t="s">
        <v>271</v>
      </c>
      <c r="R295" s="190" t="s">
        <v>279</v>
      </c>
      <c r="S295" s="191">
        <v>70.39</v>
      </c>
    </row>
    <row r="296" spans="1:19" x14ac:dyDescent="0.25">
      <c r="A296" s="190" t="s">
        <v>3409</v>
      </c>
      <c r="B296" s="190" t="s">
        <v>3404</v>
      </c>
      <c r="C296" s="191">
        <v>40043.93</v>
      </c>
      <c r="D296" s="190" t="s">
        <v>270</v>
      </c>
      <c r="E296" s="190" t="s">
        <v>271</v>
      </c>
      <c r="F296" s="190" t="s">
        <v>272</v>
      </c>
      <c r="G296" s="190" t="s">
        <v>396</v>
      </c>
      <c r="H296" s="190" t="s">
        <v>274</v>
      </c>
      <c r="I296" s="190" t="s">
        <v>271</v>
      </c>
      <c r="J296" s="190" t="s">
        <v>271</v>
      </c>
      <c r="K296" s="190" t="s">
        <v>275</v>
      </c>
      <c r="L296" s="190" t="s">
        <v>368</v>
      </c>
      <c r="M296" s="190" t="s">
        <v>277</v>
      </c>
      <c r="N296" s="190" t="s">
        <v>278</v>
      </c>
      <c r="O296" s="190" t="s">
        <v>57</v>
      </c>
      <c r="P296" s="190" t="s">
        <v>271</v>
      </c>
      <c r="Q296" s="190" t="s">
        <v>271</v>
      </c>
      <c r="R296" s="190" t="s">
        <v>279</v>
      </c>
      <c r="S296" s="191">
        <v>3507.56</v>
      </c>
    </row>
    <row r="297" spans="1:19" x14ac:dyDescent="0.25">
      <c r="A297" s="190" t="s">
        <v>3409</v>
      </c>
      <c r="B297" s="190" t="s">
        <v>3404</v>
      </c>
      <c r="C297" s="191">
        <v>40043.93</v>
      </c>
      <c r="D297" s="190" t="s">
        <v>270</v>
      </c>
      <c r="E297" s="190" t="s">
        <v>271</v>
      </c>
      <c r="F297" s="190" t="s">
        <v>272</v>
      </c>
      <c r="G297" s="190" t="s">
        <v>273</v>
      </c>
      <c r="H297" s="190" t="s">
        <v>274</v>
      </c>
      <c r="I297" s="190" t="s">
        <v>271</v>
      </c>
      <c r="J297" s="190" t="s">
        <v>271</v>
      </c>
      <c r="K297" s="190" t="s">
        <v>275</v>
      </c>
      <c r="L297" s="190" t="s">
        <v>276</v>
      </c>
      <c r="M297" s="190" t="s">
        <v>277</v>
      </c>
      <c r="N297" s="190" t="s">
        <v>278</v>
      </c>
      <c r="O297" s="190" t="s">
        <v>59</v>
      </c>
      <c r="P297" s="190" t="s">
        <v>271</v>
      </c>
      <c r="Q297" s="190" t="s">
        <v>271</v>
      </c>
      <c r="R297" s="190" t="s">
        <v>279</v>
      </c>
      <c r="S297" s="191">
        <v>33738.58</v>
      </c>
    </row>
    <row r="298" spans="1:19" x14ac:dyDescent="0.25">
      <c r="A298" s="190" t="s">
        <v>3409</v>
      </c>
      <c r="B298" s="190" t="s">
        <v>3404</v>
      </c>
      <c r="C298" s="191">
        <v>40043.93</v>
      </c>
      <c r="D298" s="190" t="s">
        <v>270</v>
      </c>
      <c r="E298" s="190" t="s">
        <v>271</v>
      </c>
      <c r="F298" s="190" t="s">
        <v>272</v>
      </c>
      <c r="G298" s="190" t="s">
        <v>3310</v>
      </c>
      <c r="H298" s="190" t="s">
        <v>274</v>
      </c>
      <c r="I298" s="190" t="s">
        <v>271</v>
      </c>
      <c r="J298" s="190" t="s">
        <v>271</v>
      </c>
      <c r="K298" s="190" t="s">
        <v>275</v>
      </c>
      <c r="L298" s="190" t="s">
        <v>276</v>
      </c>
      <c r="M298" s="190" t="s">
        <v>277</v>
      </c>
      <c r="N298" s="190" t="s">
        <v>278</v>
      </c>
      <c r="O298" s="190" t="s">
        <v>59</v>
      </c>
      <c r="P298" s="190" t="s">
        <v>271</v>
      </c>
      <c r="Q298" s="190" t="s">
        <v>271</v>
      </c>
      <c r="R298" s="190" t="s">
        <v>279</v>
      </c>
      <c r="S298" s="191">
        <v>820.54</v>
      </c>
    </row>
    <row r="299" spans="1:19" x14ac:dyDescent="0.25">
      <c r="A299" s="190" t="s">
        <v>3410</v>
      </c>
      <c r="B299" s="190" t="s">
        <v>3404</v>
      </c>
      <c r="C299" s="191">
        <v>43978.23</v>
      </c>
      <c r="D299" s="190" t="s">
        <v>270</v>
      </c>
      <c r="E299" s="190" t="s">
        <v>271</v>
      </c>
      <c r="F299" s="190" t="s">
        <v>272</v>
      </c>
      <c r="G299" s="190" t="s">
        <v>396</v>
      </c>
      <c r="H299" s="190" t="s">
        <v>274</v>
      </c>
      <c r="I299" s="190" t="s">
        <v>271</v>
      </c>
      <c r="J299" s="190" t="s">
        <v>271</v>
      </c>
      <c r="K299" s="190" t="s">
        <v>275</v>
      </c>
      <c r="L299" s="190" t="s">
        <v>368</v>
      </c>
      <c r="M299" s="190" t="s">
        <v>277</v>
      </c>
      <c r="N299" s="190" t="s">
        <v>278</v>
      </c>
      <c r="O299" s="190" t="s">
        <v>57</v>
      </c>
      <c r="P299" s="190" t="s">
        <v>271</v>
      </c>
      <c r="Q299" s="190" t="s">
        <v>271</v>
      </c>
      <c r="R299" s="190" t="s">
        <v>279</v>
      </c>
      <c r="S299" s="191">
        <v>6049.5</v>
      </c>
    </row>
    <row r="300" spans="1:19" x14ac:dyDescent="0.25">
      <c r="A300" s="190" t="s">
        <v>3410</v>
      </c>
      <c r="B300" s="190" t="s">
        <v>3404</v>
      </c>
      <c r="C300" s="191">
        <v>43978.23</v>
      </c>
      <c r="D300" s="190" t="s">
        <v>270</v>
      </c>
      <c r="E300" s="190" t="s">
        <v>271</v>
      </c>
      <c r="F300" s="190" t="s">
        <v>272</v>
      </c>
      <c r="G300" s="190" t="s">
        <v>273</v>
      </c>
      <c r="H300" s="190" t="s">
        <v>274</v>
      </c>
      <c r="I300" s="190" t="s">
        <v>271</v>
      </c>
      <c r="J300" s="190" t="s">
        <v>271</v>
      </c>
      <c r="K300" s="190" t="s">
        <v>275</v>
      </c>
      <c r="L300" s="190" t="s">
        <v>276</v>
      </c>
      <c r="M300" s="190" t="s">
        <v>277</v>
      </c>
      <c r="N300" s="190" t="s">
        <v>278</v>
      </c>
      <c r="O300" s="190" t="s">
        <v>59</v>
      </c>
      <c r="P300" s="190" t="s">
        <v>271</v>
      </c>
      <c r="Q300" s="190" t="s">
        <v>271</v>
      </c>
      <c r="R300" s="190" t="s">
        <v>279</v>
      </c>
      <c r="S300" s="191">
        <v>32743.26</v>
      </c>
    </row>
    <row r="301" spans="1:19" x14ac:dyDescent="0.25">
      <c r="A301" s="190" t="s">
        <v>3410</v>
      </c>
      <c r="B301" s="190" t="s">
        <v>3404</v>
      </c>
      <c r="C301" s="191">
        <v>43978.23</v>
      </c>
      <c r="D301" s="190" t="s">
        <v>270</v>
      </c>
      <c r="E301" s="190" t="s">
        <v>271</v>
      </c>
      <c r="F301" s="190" t="s">
        <v>272</v>
      </c>
      <c r="G301" s="190" t="s">
        <v>3310</v>
      </c>
      <c r="H301" s="190" t="s">
        <v>274</v>
      </c>
      <c r="I301" s="190" t="s">
        <v>271</v>
      </c>
      <c r="J301" s="190" t="s">
        <v>271</v>
      </c>
      <c r="K301" s="190" t="s">
        <v>275</v>
      </c>
      <c r="L301" s="190" t="s">
        <v>276</v>
      </c>
      <c r="M301" s="190" t="s">
        <v>277</v>
      </c>
      <c r="N301" s="190" t="s">
        <v>278</v>
      </c>
      <c r="O301" s="190" t="s">
        <v>59</v>
      </c>
      <c r="P301" s="190" t="s">
        <v>271</v>
      </c>
      <c r="Q301" s="190" t="s">
        <v>271</v>
      </c>
      <c r="R301" s="190" t="s">
        <v>279</v>
      </c>
      <c r="S301" s="191">
        <v>586.1</v>
      </c>
    </row>
    <row r="302" spans="1:19" x14ac:dyDescent="0.25">
      <c r="A302" s="190" t="s">
        <v>3410</v>
      </c>
      <c r="B302" s="190" t="s">
        <v>3404</v>
      </c>
      <c r="C302" s="191">
        <v>43978.23</v>
      </c>
      <c r="D302" s="190" t="s">
        <v>270</v>
      </c>
      <c r="E302" s="190" t="s">
        <v>271</v>
      </c>
      <c r="F302" s="190" t="s">
        <v>272</v>
      </c>
      <c r="G302" s="190" t="s">
        <v>2663</v>
      </c>
      <c r="H302" s="190" t="s">
        <v>274</v>
      </c>
      <c r="I302" s="190" t="s">
        <v>271</v>
      </c>
      <c r="J302" s="190" t="s">
        <v>271</v>
      </c>
      <c r="K302" s="190" t="s">
        <v>275</v>
      </c>
      <c r="L302" s="190" t="s">
        <v>2664</v>
      </c>
      <c r="M302" s="190" t="s">
        <v>277</v>
      </c>
      <c r="N302" s="190" t="s">
        <v>278</v>
      </c>
      <c r="O302" s="190" t="s">
        <v>176</v>
      </c>
      <c r="P302" s="190" t="s">
        <v>271</v>
      </c>
      <c r="Q302" s="190" t="s">
        <v>271</v>
      </c>
      <c r="R302" s="190" t="s">
        <v>279</v>
      </c>
      <c r="S302" s="191">
        <v>1097.3599999999999</v>
      </c>
    </row>
    <row r="303" spans="1:19" x14ac:dyDescent="0.25">
      <c r="A303" s="190" t="s">
        <v>3411</v>
      </c>
      <c r="B303" s="190" t="s">
        <v>3404</v>
      </c>
      <c r="C303" s="191">
        <v>37127.11</v>
      </c>
      <c r="D303" s="190" t="s">
        <v>270</v>
      </c>
      <c r="E303" s="190" t="s">
        <v>271</v>
      </c>
      <c r="F303" s="190" t="s">
        <v>272</v>
      </c>
      <c r="G303" s="190" t="s">
        <v>396</v>
      </c>
      <c r="H303" s="190" t="s">
        <v>274</v>
      </c>
      <c r="I303" s="190" t="s">
        <v>271</v>
      </c>
      <c r="J303" s="190" t="s">
        <v>271</v>
      </c>
      <c r="K303" s="190" t="s">
        <v>275</v>
      </c>
      <c r="L303" s="190" t="s">
        <v>368</v>
      </c>
      <c r="M303" s="190" t="s">
        <v>277</v>
      </c>
      <c r="N303" s="190" t="s">
        <v>278</v>
      </c>
      <c r="O303" s="190" t="s">
        <v>57</v>
      </c>
      <c r="P303" s="190" t="s">
        <v>271</v>
      </c>
      <c r="Q303" s="190" t="s">
        <v>271</v>
      </c>
      <c r="R303" s="190" t="s">
        <v>279</v>
      </c>
      <c r="S303" s="191">
        <v>5130.1899999999996</v>
      </c>
    </row>
    <row r="304" spans="1:19" x14ac:dyDescent="0.25">
      <c r="A304" s="190" t="s">
        <v>3411</v>
      </c>
      <c r="B304" s="190" t="s">
        <v>3404</v>
      </c>
      <c r="C304" s="191">
        <v>37127.11</v>
      </c>
      <c r="D304" s="190" t="s">
        <v>270</v>
      </c>
      <c r="E304" s="190" t="s">
        <v>271</v>
      </c>
      <c r="F304" s="190" t="s">
        <v>272</v>
      </c>
      <c r="G304" s="190" t="s">
        <v>273</v>
      </c>
      <c r="H304" s="190" t="s">
        <v>274</v>
      </c>
      <c r="I304" s="190" t="s">
        <v>271</v>
      </c>
      <c r="J304" s="190" t="s">
        <v>271</v>
      </c>
      <c r="K304" s="190" t="s">
        <v>275</v>
      </c>
      <c r="L304" s="190" t="s">
        <v>276</v>
      </c>
      <c r="M304" s="190" t="s">
        <v>277</v>
      </c>
      <c r="N304" s="190" t="s">
        <v>278</v>
      </c>
      <c r="O304" s="190" t="s">
        <v>59</v>
      </c>
      <c r="P304" s="190" t="s">
        <v>271</v>
      </c>
      <c r="Q304" s="190" t="s">
        <v>271</v>
      </c>
      <c r="R304" s="190" t="s">
        <v>279</v>
      </c>
      <c r="S304" s="191">
        <v>30228.959999999999</v>
      </c>
    </row>
    <row r="305" spans="1:19" x14ac:dyDescent="0.25">
      <c r="A305" s="190" t="s">
        <v>3412</v>
      </c>
      <c r="B305" s="190" t="s">
        <v>3404</v>
      </c>
      <c r="C305" s="191">
        <v>47754.3</v>
      </c>
      <c r="D305" s="190" t="s">
        <v>270</v>
      </c>
      <c r="E305" s="190" t="s">
        <v>271</v>
      </c>
      <c r="F305" s="190" t="s">
        <v>272</v>
      </c>
      <c r="G305" s="190" t="s">
        <v>273</v>
      </c>
      <c r="H305" s="190" t="s">
        <v>274</v>
      </c>
      <c r="I305" s="190" t="s">
        <v>271</v>
      </c>
      <c r="J305" s="190" t="s">
        <v>271</v>
      </c>
      <c r="K305" s="190" t="s">
        <v>275</v>
      </c>
      <c r="L305" s="190" t="s">
        <v>276</v>
      </c>
      <c r="M305" s="190" t="s">
        <v>277</v>
      </c>
      <c r="N305" s="190" t="s">
        <v>278</v>
      </c>
      <c r="O305" s="190" t="s">
        <v>59</v>
      </c>
      <c r="P305" s="190" t="s">
        <v>271</v>
      </c>
      <c r="Q305" s="190" t="s">
        <v>271</v>
      </c>
      <c r="R305" s="190" t="s">
        <v>279</v>
      </c>
      <c r="S305" s="191">
        <v>44970.44</v>
      </c>
    </row>
    <row r="306" spans="1:19" x14ac:dyDescent="0.25">
      <c r="A306" s="190" t="s">
        <v>3412</v>
      </c>
      <c r="B306" s="190" t="s">
        <v>3404</v>
      </c>
      <c r="C306" s="191">
        <v>47754.3</v>
      </c>
      <c r="D306" s="190" t="s">
        <v>270</v>
      </c>
      <c r="E306" s="190" t="s">
        <v>271</v>
      </c>
      <c r="F306" s="190" t="s">
        <v>272</v>
      </c>
      <c r="G306" s="190" t="s">
        <v>3310</v>
      </c>
      <c r="H306" s="190" t="s">
        <v>274</v>
      </c>
      <c r="I306" s="190" t="s">
        <v>271</v>
      </c>
      <c r="J306" s="190" t="s">
        <v>271</v>
      </c>
      <c r="K306" s="190" t="s">
        <v>275</v>
      </c>
      <c r="L306" s="190" t="s">
        <v>3311</v>
      </c>
      <c r="M306" s="190" t="s">
        <v>277</v>
      </c>
      <c r="N306" s="190" t="s">
        <v>278</v>
      </c>
      <c r="O306" s="190" t="s">
        <v>167</v>
      </c>
      <c r="P306" s="190" t="s">
        <v>271</v>
      </c>
      <c r="Q306" s="190" t="s">
        <v>271</v>
      </c>
      <c r="R306" s="190" t="s">
        <v>279</v>
      </c>
      <c r="S306" s="191">
        <v>58.61</v>
      </c>
    </row>
    <row r="307" spans="1:19" x14ac:dyDescent="0.25">
      <c r="A307" s="190" t="s">
        <v>3413</v>
      </c>
      <c r="B307" s="190" t="s">
        <v>3404</v>
      </c>
      <c r="C307" s="191">
        <v>27139.67</v>
      </c>
      <c r="D307" s="190" t="s">
        <v>270</v>
      </c>
      <c r="E307" s="190" t="s">
        <v>271</v>
      </c>
      <c r="F307" s="190" t="s">
        <v>272</v>
      </c>
      <c r="G307" s="190" t="s">
        <v>273</v>
      </c>
      <c r="H307" s="190" t="s">
        <v>274</v>
      </c>
      <c r="I307" s="190" t="s">
        <v>271</v>
      </c>
      <c r="J307" s="190" t="s">
        <v>271</v>
      </c>
      <c r="K307" s="190" t="s">
        <v>275</v>
      </c>
      <c r="L307" s="190" t="s">
        <v>276</v>
      </c>
      <c r="M307" s="190" t="s">
        <v>277</v>
      </c>
      <c r="N307" s="190" t="s">
        <v>278</v>
      </c>
      <c r="O307" s="190" t="s">
        <v>59</v>
      </c>
      <c r="P307" s="190" t="s">
        <v>271</v>
      </c>
      <c r="Q307" s="190" t="s">
        <v>271</v>
      </c>
      <c r="R307" s="190" t="s">
        <v>279</v>
      </c>
      <c r="S307" s="191">
        <v>23701.3</v>
      </c>
    </row>
    <row r="308" spans="1:19" x14ac:dyDescent="0.25">
      <c r="A308" s="190" t="s">
        <v>3414</v>
      </c>
      <c r="B308" s="190" t="s">
        <v>3404</v>
      </c>
      <c r="C308" s="191">
        <v>32425.78</v>
      </c>
      <c r="D308" s="190" t="s">
        <v>270</v>
      </c>
      <c r="E308" s="190" t="s">
        <v>271</v>
      </c>
      <c r="F308" s="190" t="s">
        <v>272</v>
      </c>
      <c r="G308" s="190" t="s">
        <v>273</v>
      </c>
      <c r="H308" s="190" t="s">
        <v>274</v>
      </c>
      <c r="I308" s="190" t="s">
        <v>271</v>
      </c>
      <c r="J308" s="190" t="s">
        <v>271</v>
      </c>
      <c r="K308" s="190" t="s">
        <v>275</v>
      </c>
      <c r="L308" s="190" t="s">
        <v>276</v>
      </c>
      <c r="M308" s="190" t="s">
        <v>277</v>
      </c>
      <c r="N308" s="190" t="s">
        <v>278</v>
      </c>
      <c r="O308" s="190" t="s">
        <v>59</v>
      </c>
      <c r="P308" s="190" t="s">
        <v>271</v>
      </c>
      <c r="Q308" s="190" t="s">
        <v>271</v>
      </c>
      <c r="R308" s="190" t="s">
        <v>279</v>
      </c>
      <c r="S308" s="191">
        <v>30110.65</v>
      </c>
    </row>
    <row r="309" spans="1:19" x14ac:dyDescent="0.25">
      <c r="A309" s="190" t="s">
        <v>3415</v>
      </c>
      <c r="B309" s="190" t="s">
        <v>3416</v>
      </c>
      <c r="C309" s="191">
        <v>1050</v>
      </c>
      <c r="D309" s="190" t="s">
        <v>270</v>
      </c>
      <c r="E309" s="190" t="s">
        <v>271</v>
      </c>
      <c r="F309" s="190" t="s">
        <v>272</v>
      </c>
      <c r="G309" s="190" t="s">
        <v>3417</v>
      </c>
      <c r="H309" s="190" t="s">
        <v>274</v>
      </c>
      <c r="I309" s="190" t="s">
        <v>271</v>
      </c>
      <c r="J309" s="190" t="s">
        <v>271</v>
      </c>
      <c r="K309" s="190" t="s">
        <v>275</v>
      </c>
      <c r="L309" s="190" t="s">
        <v>3418</v>
      </c>
      <c r="M309" s="190" t="s">
        <v>277</v>
      </c>
      <c r="N309" s="190" t="s">
        <v>278</v>
      </c>
      <c r="O309" s="190" t="s">
        <v>61</v>
      </c>
      <c r="P309" s="190" t="s">
        <v>271</v>
      </c>
      <c r="Q309" s="190" t="s">
        <v>271</v>
      </c>
      <c r="R309" s="190" t="s">
        <v>279</v>
      </c>
      <c r="S309" s="191">
        <v>1000</v>
      </c>
    </row>
    <row r="310" spans="1:19" x14ac:dyDescent="0.25">
      <c r="A310" s="190" t="s">
        <v>3419</v>
      </c>
      <c r="B310" s="190" t="s">
        <v>3420</v>
      </c>
      <c r="C310" s="191">
        <v>18031.86</v>
      </c>
      <c r="D310" s="190" t="s">
        <v>270</v>
      </c>
      <c r="E310" s="190" t="s">
        <v>271</v>
      </c>
      <c r="F310" s="190" t="s">
        <v>272</v>
      </c>
      <c r="G310" s="190" t="s">
        <v>3179</v>
      </c>
      <c r="H310" s="190" t="s">
        <v>274</v>
      </c>
      <c r="I310" s="190" t="s">
        <v>271</v>
      </c>
      <c r="J310" s="190" t="s">
        <v>271</v>
      </c>
      <c r="K310" s="190" t="s">
        <v>275</v>
      </c>
      <c r="L310" s="190" t="s">
        <v>276</v>
      </c>
      <c r="M310" s="190" t="s">
        <v>277</v>
      </c>
      <c r="N310" s="190" t="s">
        <v>278</v>
      </c>
      <c r="O310" s="190" t="s">
        <v>59</v>
      </c>
      <c r="P310" s="190" t="s">
        <v>271</v>
      </c>
      <c r="Q310" s="190" t="s">
        <v>271</v>
      </c>
      <c r="R310" s="190" t="s">
        <v>279</v>
      </c>
      <c r="S310" s="191">
        <v>17173.2</v>
      </c>
    </row>
    <row r="311" spans="1:19" x14ac:dyDescent="0.25">
      <c r="A311" s="190" t="s">
        <v>3421</v>
      </c>
      <c r="B311" s="190" t="s">
        <v>3420</v>
      </c>
      <c r="C311" s="191">
        <v>693.95</v>
      </c>
      <c r="D311" s="190" t="s">
        <v>270</v>
      </c>
      <c r="E311" s="190" t="s">
        <v>271</v>
      </c>
      <c r="F311" s="190" t="s">
        <v>272</v>
      </c>
      <c r="G311" s="190" t="s">
        <v>3179</v>
      </c>
      <c r="H311" s="190" t="s">
        <v>274</v>
      </c>
      <c r="I311" s="190" t="s">
        <v>271</v>
      </c>
      <c r="J311" s="190" t="s">
        <v>271</v>
      </c>
      <c r="K311" s="190" t="s">
        <v>275</v>
      </c>
      <c r="L311" s="190" t="s">
        <v>276</v>
      </c>
      <c r="M311" s="190" t="s">
        <v>277</v>
      </c>
      <c r="N311" s="190" t="s">
        <v>278</v>
      </c>
      <c r="O311" s="190" t="s">
        <v>59</v>
      </c>
      <c r="P311" s="190" t="s">
        <v>271</v>
      </c>
      <c r="Q311" s="190" t="s">
        <v>271</v>
      </c>
      <c r="R311" s="190" t="s">
        <v>279</v>
      </c>
      <c r="S311" s="191">
        <v>660.9</v>
      </c>
    </row>
    <row r="312" spans="1:19" x14ac:dyDescent="0.25">
      <c r="A312" s="190" t="s">
        <v>3422</v>
      </c>
      <c r="B312" s="190" t="s">
        <v>3420</v>
      </c>
      <c r="C312" s="191">
        <v>46991.02</v>
      </c>
      <c r="D312" s="190" t="s">
        <v>270</v>
      </c>
      <c r="E312" s="190" t="s">
        <v>271</v>
      </c>
      <c r="F312" s="190" t="s">
        <v>272</v>
      </c>
      <c r="G312" s="190" t="s">
        <v>3131</v>
      </c>
      <c r="H312" s="190" t="s">
        <v>274</v>
      </c>
      <c r="I312" s="190" t="s">
        <v>271</v>
      </c>
      <c r="J312" s="190" t="s">
        <v>271</v>
      </c>
      <c r="K312" s="190" t="s">
        <v>275</v>
      </c>
      <c r="L312" s="190" t="s">
        <v>276</v>
      </c>
      <c r="M312" s="190" t="s">
        <v>277</v>
      </c>
      <c r="N312" s="190" t="s">
        <v>278</v>
      </c>
      <c r="O312" s="190" t="s">
        <v>59</v>
      </c>
      <c r="P312" s="190" t="s">
        <v>271</v>
      </c>
      <c r="Q312" s="190" t="s">
        <v>271</v>
      </c>
      <c r="R312" s="190" t="s">
        <v>279</v>
      </c>
      <c r="S312" s="191">
        <v>41499.64</v>
      </c>
    </row>
    <row r="313" spans="1:19" x14ac:dyDescent="0.25">
      <c r="A313" s="190" t="s">
        <v>3423</v>
      </c>
      <c r="B313" s="190" t="s">
        <v>3420</v>
      </c>
      <c r="C313" s="191">
        <v>49441.93</v>
      </c>
      <c r="D313" s="190" t="s">
        <v>270</v>
      </c>
      <c r="E313" s="190" t="s">
        <v>271</v>
      </c>
      <c r="F313" s="190" t="s">
        <v>272</v>
      </c>
      <c r="G313" s="190" t="s">
        <v>3131</v>
      </c>
      <c r="H313" s="190" t="s">
        <v>274</v>
      </c>
      <c r="I313" s="190" t="s">
        <v>271</v>
      </c>
      <c r="J313" s="190" t="s">
        <v>271</v>
      </c>
      <c r="K313" s="190" t="s">
        <v>275</v>
      </c>
      <c r="L313" s="190" t="s">
        <v>276</v>
      </c>
      <c r="M313" s="190" t="s">
        <v>277</v>
      </c>
      <c r="N313" s="190" t="s">
        <v>278</v>
      </c>
      <c r="O313" s="190" t="s">
        <v>59</v>
      </c>
      <c r="P313" s="190" t="s">
        <v>271</v>
      </c>
      <c r="Q313" s="190" t="s">
        <v>271</v>
      </c>
      <c r="R313" s="190" t="s">
        <v>279</v>
      </c>
      <c r="S313" s="191">
        <v>44874.36</v>
      </c>
    </row>
    <row r="314" spans="1:19" x14ac:dyDescent="0.25">
      <c r="A314" s="190" t="s">
        <v>3424</v>
      </c>
      <c r="B314" s="190" t="s">
        <v>3420</v>
      </c>
      <c r="C314" s="191">
        <v>40851.96</v>
      </c>
      <c r="D314" s="190" t="s">
        <v>270</v>
      </c>
      <c r="E314" s="190" t="s">
        <v>271</v>
      </c>
      <c r="F314" s="190" t="s">
        <v>272</v>
      </c>
      <c r="G314" s="190" t="s">
        <v>3131</v>
      </c>
      <c r="H314" s="190" t="s">
        <v>274</v>
      </c>
      <c r="I314" s="190" t="s">
        <v>271</v>
      </c>
      <c r="J314" s="190" t="s">
        <v>271</v>
      </c>
      <c r="K314" s="190" t="s">
        <v>275</v>
      </c>
      <c r="L314" s="190" t="s">
        <v>276</v>
      </c>
      <c r="M314" s="190" t="s">
        <v>277</v>
      </c>
      <c r="N314" s="190" t="s">
        <v>278</v>
      </c>
      <c r="O314" s="190" t="s">
        <v>59</v>
      </c>
      <c r="P314" s="190" t="s">
        <v>271</v>
      </c>
      <c r="Q314" s="190" t="s">
        <v>271</v>
      </c>
      <c r="R314" s="190" t="s">
        <v>279</v>
      </c>
      <c r="S314" s="191">
        <v>38695.46</v>
      </c>
    </row>
    <row r="315" spans="1:19" x14ac:dyDescent="0.25">
      <c r="A315" s="190" t="s">
        <v>3425</v>
      </c>
      <c r="B315" s="190" t="s">
        <v>3426</v>
      </c>
      <c r="C315" s="191">
        <v>39642.76</v>
      </c>
      <c r="D315" s="190" t="s">
        <v>270</v>
      </c>
      <c r="E315" s="190" t="s">
        <v>271</v>
      </c>
      <c r="F315" s="190" t="s">
        <v>272</v>
      </c>
      <c r="G315" s="190" t="s">
        <v>3131</v>
      </c>
      <c r="H315" s="190" t="s">
        <v>274</v>
      </c>
      <c r="I315" s="190" t="s">
        <v>271</v>
      </c>
      <c r="J315" s="190" t="s">
        <v>271</v>
      </c>
      <c r="K315" s="190" t="s">
        <v>275</v>
      </c>
      <c r="L315" s="190" t="s">
        <v>276</v>
      </c>
      <c r="M315" s="190" t="s">
        <v>277</v>
      </c>
      <c r="N315" s="190" t="s">
        <v>278</v>
      </c>
      <c r="O315" s="190" t="s">
        <v>59</v>
      </c>
      <c r="P315" s="190" t="s">
        <v>271</v>
      </c>
      <c r="Q315" s="190" t="s">
        <v>271</v>
      </c>
      <c r="R315" s="190" t="s">
        <v>279</v>
      </c>
      <c r="S315" s="191">
        <v>33912.43</v>
      </c>
    </row>
    <row r="316" spans="1:19" x14ac:dyDescent="0.25">
      <c r="A316" s="190" t="s">
        <v>3427</v>
      </c>
      <c r="B316" s="190" t="s">
        <v>3420</v>
      </c>
      <c r="C316" s="191">
        <v>40438.32</v>
      </c>
      <c r="D316" s="190" t="s">
        <v>270</v>
      </c>
      <c r="E316" s="190" t="s">
        <v>271</v>
      </c>
      <c r="F316" s="190" t="s">
        <v>272</v>
      </c>
      <c r="G316" s="190" t="s">
        <v>3131</v>
      </c>
      <c r="H316" s="190" t="s">
        <v>274</v>
      </c>
      <c r="I316" s="190" t="s">
        <v>271</v>
      </c>
      <c r="J316" s="190" t="s">
        <v>271</v>
      </c>
      <c r="K316" s="190" t="s">
        <v>275</v>
      </c>
      <c r="L316" s="190" t="s">
        <v>276</v>
      </c>
      <c r="M316" s="190" t="s">
        <v>277</v>
      </c>
      <c r="N316" s="190" t="s">
        <v>278</v>
      </c>
      <c r="O316" s="190" t="s">
        <v>59</v>
      </c>
      <c r="P316" s="190" t="s">
        <v>271</v>
      </c>
      <c r="Q316" s="190" t="s">
        <v>271</v>
      </c>
      <c r="R316" s="190" t="s">
        <v>279</v>
      </c>
      <c r="S316" s="191">
        <v>26377.4</v>
      </c>
    </row>
    <row r="317" spans="1:19" x14ac:dyDescent="0.25">
      <c r="A317" s="190" t="s">
        <v>3428</v>
      </c>
      <c r="B317" s="190" t="s">
        <v>3420</v>
      </c>
      <c r="C317" s="191">
        <v>41642.81</v>
      </c>
      <c r="D317" s="190" t="s">
        <v>270</v>
      </c>
      <c r="E317" s="190" t="s">
        <v>271</v>
      </c>
      <c r="F317" s="190" t="s">
        <v>272</v>
      </c>
      <c r="G317" s="190" t="s">
        <v>3131</v>
      </c>
      <c r="H317" s="190" t="s">
        <v>274</v>
      </c>
      <c r="I317" s="190" t="s">
        <v>271</v>
      </c>
      <c r="J317" s="190" t="s">
        <v>271</v>
      </c>
      <c r="K317" s="190" t="s">
        <v>275</v>
      </c>
      <c r="L317" s="190" t="s">
        <v>276</v>
      </c>
      <c r="M317" s="190" t="s">
        <v>277</v>
      </c>
      <c r="N317" s="190" t="s">
        <v>278</v>
      </c>
      <c r="O317" s="190" t="s">
        <v>59</v>
      </c>
      <c r="P317" s="190" t="s">
        <v>271</v>
      </c>
      <c r="Q317" s="190" t="s">
        <v>271</v>
      </c>
      <c r="R317" s="190" t="s">
        <v>279</v>
      </c>
      <c r="S317" s="191">
        <v>29828.74</v>
      </c>
    </row>
    <row r="318" spans="1:19" x14ac:dyDescent="0.25">
      <c r="A318" s="190" t="s">
        <v>3429</v>
      </c>
      <c r="B318" s="190" t="s">
        <v>3426</v>
      </c>
      <c r="C318" s="191">
        <v>21159.41</v>
      </c>
      <c r="D318" s="190" t="s">
        <v>270</v>
      </c>
      <c r="E318" s="190" t="s">
        <v>271</v>
      </c>
      <c r="F318" s="190" t="s">
        <v>272</v>
      </c>
      <c r="G318" s="190" t="s">
        <v>273</v>
      </c>
      <c r="H318" s="190" t="s">
        <v>274</v>
      </c>
      <c r="I318" s="190" t="s">
        <v>271</v>
      </c>
      <c r="J318" s="190" t="s">
        <v>271</v>
      </c>
      <c r="K318" s="190" t="s">
        <v>275</v>
      </c>
      <c r="L318" s="190" t="s">
        <v>276</v>
      </c>
      <c r="M318" s="190" t="s">
        <v>277</v>
      </c>
      <c r="N318" s="190" t="s">
        <v>278</v>
      </c>
      <c r="O318" s="190" t="s">
        <v>59</v>
      </c>
      <c r="P318" s="190" t="s">
        <v>271</v>
      </c>
      <c r="Q318" s="190" t="s">
        <v>271</v>
      </c>
      <c r="R318" s="190" t="s">
        <v>279</v>
      </c>
      <c r="S318" s="191">
        <v>13306.48</v>
      </c>
    </row>
    <row r="319" spans="1:19" x14ac:dyDescent="0.25">
      <c r="A319" s="190" t="s">
        <v>3430</v>
      </c>
      <c r="B319" s="190" t="s">
        <v>3420</v>
      </c>
      <c r="C319" s="191">
        <v>36861.29</v>
      </c>
      <c r="D319" s="190" t="s">
        <v>270</v>
      </c>
      <c r="E319" s="190" t="s">
        <v>271</v>
      </c>
      <c r="F319" s="190" t="s">
        <v>272</v>
      </c>
      <c r="G319" s="190" t="s">
        <v>3131</v>
      </c>
      <c r="H319" s="190" t="s">
        <v>274</v>
      </c>
      <c r="I319" s="190" t="s">
        <v>271</v>
      </c>
      <c r="J319" s="190" t="s">
        <v>271</v>
      </c>
      <c r="K319" s="190" t="s">
        <v>275</v>
      </c>
      <c r="L319" s="190" t="s">
        <v>276</v>
      </c>
      <c r="M319" s="190" t="s">
        <v>277</v>
      </c>
      <c r="N319" s="190" t="s">
        <v>278</v>
      </c>
      <c r="O319" s="190" t="s">
        <v>59</v>
      </c>
      <c r="P319" s="190" t="s">
        <v>271</v>
      </c>
      <c r="Q319" s="190" t="s">
        <v>271</v>
      </c>
      <c r="R319" s="190" t="s">
        <v>279</v>
      </c>
      <c r="S319" s="191">
        <v>32099.03</v>
      </c>
    </row>
    <row r="320" spans="1:19" x14ac:dyDescent="0.25">
      <c r="A320" s="190" t="s">
        <v>3431</v>
      </c>
      <c r="B320" s="190" t="s">
        <v>3420</v>
      </c>
      <c r="C320" s="191">
        <v>37523.21</v>
      </c>
      <c r="D320" s="190" t="s">
        <v>270</v>
      </c>
      <c r="E320" s="190" t="s">
        <v>271</v>
      </c>
      <c r="F320" s="190" t="s">
        <v>272</v>
      </c>
      <c r="G320" s="190" t="s">
        <v>3131</v>
      </c>
      <c r="H320" s="190" t="s">
        <v>274</v>
      </c>
      <c r="I320" s="190" t="s">
        <v>271</v>
      </c>
      <c r="J320" s="190" t="s">
        <v>271</v>
      </c>
      <c r="K320" s="190" t="s">
        <v>275</v>
      </c>
      <c r="L320" s="190" t="s">
        <v>276</v>
      </c>
      <c r="M320" s="190" t="s">
        <v>277</v>
      </c>
      <c r="N320" s="190" t="s">
        <v>278</v>
      </c>
      <c r="O320" s="190" t="s">
        <v>59</v>
      </c>
      <c r="P320" s="190" t="s">
        <v>271</v>
      </c>
      <c r="Q320" s="190" t="s">
        <v>271</v>
      </c>
      <c r="R320" s="190" t="s">
        <v>279</v>
      </c>
      <c r="S320" s="191">
        <v>35595.61</v>
      </c>
    </row>
    <row r="321" spans="1:19" x14ac:dyDescent="0.25">
      <c r="A321" s="190" t="s">
        <v>3432</v>
      </c>
      <c r="B321" s="190" t="s">
        <v>3420</v>
      </c>
      <c r="C321" s="191">
        <v>37091.24</v>
      </c>
      <c r="D321" s="190" t="s">
        <v>270</v>
      </c>
      <c r="E321" s="190" t="s">
        <v>271</v>
      </c>
      <c r="F321" s="190" t="s">
        <v>272</v>
      </c>
      <c r="G321" s="190" t="s">
        <v>3131</v>
      </c>
      <c r="H321" s="190" t="s">
        <v>274</v>
      </c>
      <c r="I321" s="190" t="s">
        <v>271</v>
      </c>
      <c r="J321" s="190" t="s">
        <v>271</v>
      </c>
      <c r="K321" s="190" t="s">
        <v>275</v>
      </c>
      <c r="L321" s="190" t="s">
        <v>276</v>
      </c>
      <c r="M321" s="190" t="s">
        <v>277</v>
      </c>
      <c r="N321" s="190" t="s">
        <v>278</v>
      </c>
      <c r="O321" s="190" t="s">
        <v>59</v>
      </c>
      <c r="P321" s="190" t="s">
        <v>271</v>
      </c>
      <c r="Q321" s="190" t="s">
        <v>271</v>
      </c>
      <c r="R321" s="190" t="s">
        <v>279</v>
      </c>
      <c r="S321" s="191">
        <v>35324.99</v>
      </c>
    </row>
    <row r="322" spans="1:19" x14ac:dyDescent="0.25">
      <c r="A322" s="190" t="s">
        <v>3433</v>
      </c>
      <c r="B322" s="190" t="s">
        <v>3420</v>
      </c>
      <c r="C322" s="191">
        <v>15908.71</v>
      </c>
      <c r="D322" s="190" t="s">
        <v>270</v>
      </c>
      <c r="E322" s="190" t="s">
        <v>271</v>
      </c>
      <c r="F322" s="190" t="s">
        <v>272</v>
      </c>
      <c r="G322" s="190" t="s">
        <v>3131</v>
      </c>
      <c r="H322" s="190" t="s">
        <v>274</v>
      </c>
      <c r="I322" s="190" t="s">
        <v>271</v>
      </c>
      <c r="J322" s="190" t="s">
        <v>271</v>
      </c>
      <c r="K322" s="190" t="s">
        <v>275</v>
      </c>
      <c r="L322" s="190" t="s">
        <v>276</v>
      </c>
      <c r="M322" s="190" t="s">
        <v>277</v>
      </c>
      <c r="N322" s="190" t="s">
        <v>278</v>
      </c>
      <c r="O322" s="190" t="s">
        <v>59</v>
      </c>
      <c r="P322" s="190" t="s">
        <v>271</v>
      </c>
      <c r="Q322" s="190" t="s">
        <v>271</v>
      </c>
      <c r="R322" s="190" t="s">
        <v>279</v>
      </c>
      <c r="S322" s="191">
        <v>14588.03</v>
      </c>
    </row>
    <row r="323" spans="1:19" x14ac:dyDescent="0.25">
      <c r="A323" s="190" t="s">
        <v>3434</v>
      </c>
      <c r="B323" s="190" t="s">
        <v>3420</v>
      </c>
      <c r="C323" s="191">
        <v>24696</v>
      </c>
      <c r="D323" s="190" t="s">
        <v>270</v>
      </c>
      <c r="E323" s="190" t="s">
        <v>271</v>
      </c>
      <c r="F323" s="190" t="s">
        <v>272</v>
      </c>
      <c r="G323" s="190" t="s">
        <v>298</v>
      </c>
      <c r="H323" s="190" t="s">
        <v>274</v>
      </c>
      <c r="I323" s="190" t="s">
        <v>271</v>
      </c>
      <c r="J323" s="190" t="s">
        <v>271</v>
      </c>
      <c r="K323" s="190" t="s">
        <v>275</v>
      </c>
      <c r="L323" s="190" t="s">
        <v>276</v>
      </c>
      <c r="M323" s="190" t="s">
        <v>277</v>
      </c>
      <c r="N323" s="190" t="s">
        <v>278</v>
      </c>
      <c r="O323" s="190" t="s">
        <v>59</v>
      </c>
      <c r="P323" s="190" t="s">
        <v>271</v>
      </c>
      <c r="Q323" s="190" t="s">
        <v>271</v>
      </c>
      <c r="R323" s="190" t="s">
        <v>279</v>
      </c>
      <c r="S323" s="191">
        <v>1940</v>
      </c>
    </row>
    <row r="324" spans="1:19" x14ac:dyDescent="0.25">
      <c r="A324" s="190" t="s">
        <v>3434</v>
      </c>
      <c r="B324" s="190" t="s">
        <v>3420</v>
      </c>
      <c r="C324" s="191">
        <v>24696</v>
      </c>
      <c r="D324" s="190" t="s">
        <v>270</v>
      </c>
      <c r="E324" s="190" t="s">
        <v>271</v>
      </c>
      <c r="F324" s="190" t="s">
        <v>272</v>
      </c>
      <c r="G324" s="190" t="s">
        <v>1768</v>
      </c>
      <c r="H324" s="190" t="s">
        <v>274</v>
      </c>
      <c r="I324" s="190" t="s">
        <v>271</v>
      </c>
      <c r="J324" s="190" t="s">
        <v>271</v>
      </c>
      <c r="K324" s="190" t="s">
        <v>275</v>
      </c>
      <c r="L324" s="190" t="s">
        <v>276</v>
      </c>
      <c r="M324" s="190" t="s">
        <v>277</v>
      </c>
      <c r="N324" s="190" t="s">
        <v>278</v>
      </c>
      <c r="O324" s="190" t="s">
        <v>59</v>
      </c>
      <c r="P324" s="190" t="s">
        <v>271</v>
      </c>
      <c r="Q324" s="190" t="s">
        <v>271</v>
      </c>
      <c r="R324" s="190" t="s">
        <v>279</v>
      </c>
      <c r="S324" s="191">
        <v>7000</v>
      </c>
    </row>
    <row r="325" spans="1:19" x14ac:dyDescent="0.25">
      <c r="A325" s="190" t="s">
        <v>3434</v>
      </c>
      <c r="B325" s="190" t="s">
        <v>3420</v>
      </c>
      <c r="C325" s="191">
        <v>24696</v>
      </c>
      <c r="D325" s="190" t="s">
        <v>270</v>
      </c>
      <c r="E325" s="190" t="s">
        <v>271</v>
      </c>
      <c r="F325" s="190" t="s">
        <v>272</v>
      </c>
      <c r="G325" s="190" t="s">
        <v>947</v>
      </c>
      <c r="H325" s="190" t="s">
        <v>274</v>
      </c>
      <c r="I325" s="190" t="s">
        <v>271</v>
      </c>
      <c r="J325" s="190" t="s">
        <v>271</v>
      </c>
      <c r="K325" s="190" t="s">
        <v>275</v>
      </c>
      <c r="L325" s="190" t="s">
        <v>276</v>
      </c>
      <c r="M325" s="190" t="s">
        <v>277</v>
      </c>
      <c r="N325" s="190" t="s">
        <v>278</v>
      </c>
      <c r="O325" s="190" t="s">
        <v>59</v>
      </c>
      <c r="P325" s="190" t="s">
        <v>271</v>
      </c>
      <c r="Q325" s="190" t="s">
        <v>271</v>
      </c>
      <c r="R325" s="190" t="s">
        <v>279</v>
      </c>
      <c r="S325" s="191">
        <v>13580</v>
      </c>
    </row>
    <row r="326" spans="1:19" x14ac:dyDescent="0.25">
      <c r="A326" s="190" t="s">
        <v>3434</v>
      </c>
      <c r="B326" s="190" t="s">
        <v>3420</v>
      </c>
      <c r="C326" s="191">
        <v>24696</v>
      </c>
      <c r="D326" s="190" t="s">
        <v>270</v>
      </c>
      <c r="E326" s="190" t="s">
        <v>271</v>
      </c>
      <c r="F326" s="190" t="s">
        <v>272</v>
      </c>
      <c r="G326" s="190" t="s">
        <v>3417</v>
      </c>
      <c r="H326" s="190" t="s">
        <v>274</v>
      </c>
      <c r="I326" s="190" t="s">
        <v>271</v>
      </c>
      <c r="J326" s="190" t="s">
        <v>271</v>
      </c>
      <c r="K326" s="190" t="s">
        <v>275</v>
      </c>
      <c r="L326" s="190" t="s">
        <v>276</v>
      </c>
      <c r="M326" s="190" t="s">
        <v>277</v>
      </c>
      <c r="N326" s="190" t="s">
        <v>278</v>
      </c>
      <c r="O326" s="190" t="s">
        <v>59</v>
      </c>
      <c r="P326" s="190" t="s">
        <v>271</v>
      </c>
      <c r="Q326" s="190" t="s">
        <v>271</v>
      </c>
      <c r="R326" s="190" t="s">
        <v>279</v>
      </c>
      <c r="S326" s="191">
        <v>1000</v>
      </c>
    </row>
    <row r="327" spans="1:19" x14ac:dyDescent="0.25">
      <c r="A327" s="190" t="s">
        <v>3435</v>
      </c>
      <c r="B327" s="190" t="s">
        <v>3420</v>
      </c>
      <c r="C327" s="191">
        <v>194.25</v>
      </c>
      <c r="D327" s="190" t="s">
        <v>270</v>
      </c>
      <c r="E327" s="190" t="s">
        <v>271</v>
      </c>
      <c r="F327" s="190" t="s">
        <v>272</v>
      </c>
      <c r="G327" s="190" t="s">
        <v>3397</v>
      </c>
      <c r="H327" s="190" t="s">
        <v>274</v>
      </c>
      <c r="I327" s="190" t="s">
        <v>271</v>
      </c>
      <c r="J327" s="190" t="s">
        <v>271</v>
      </c>
      <c r="K327" s="190" t="s">
        <v>275</v>
      </c>
      <c r="L327" s="190" t="s">
        <v>276</v>
      </c>
      <c r="M327" s="190" t="s">
        <v>277</v>
      </c>
      <c r="N327" s="190" t="s">
        <v>278</v>
      </c>
      <c r="O327" s="190" t="s">
        <v>59</v>
      </c>
      <c r="P327" s="190" t="s">
        <v>271</v>
      </c>
      <c r="Q327" s="190" t="s">
        <v>271</v>
      </c>
      <c r="R327" s="190" t="s">
        <v>279</v>
      </c>
      <c r="S327" s="191">
        <v>185</v>
      </c>
    </row>
    <row r="328" spans="1:19" x14ac:dyDescent="0.25">
      <c r="A328" s="190" t="s">
        <v>3436</v>
      </c>
      <c r="B328" s="190" t="s">
        <v>3420</v>
      </c>
      <c r="C328" s="191">
        <v>1136.03</v>
      </c>
      <c r="D328" s="190" t="s">
        <v>270</v>
      </c>
      <c r="E328" s="190" t="s">
        <v>271</v>
      </c>
      <c r="F328" s="190" t="s">
        <v>272</v>
      </c>
      <c r="G328" s="190" t="s">
        <v>3437</v>
      </c>
      <c r="H328" s="190" t="s">
        <v>274</v>
      </c>
      <c r="I328" s="190" t="s">
        <v>271</v>
      </c>
      <c r="J328" s="190" t="s">
        <v>271</v>
      </c>
      <c r="K328" s="190" t="s">
        <v>275</v>
      </c>
      <c r="L328" s="190" t="s">
        <v>276</v>
      </c>
      <c r="M328" s="190" t="s">
        <v>277</v>
      </c>
      <c r="N328" s="190" t="s">
        <v>278</v>
      </c>
      <c r="O328" s="190" t="s">
        <v>59</v>
      </c>
      <c r="P328" s="190" t="s">
        <v>271</v>
      </c>
      <c r="Q328" s="190" t="s">
        <v>271</v>
      </c>
      <c r="R328" s="190" t="s">
        <v>279</v>
      </c>
      <c r="S328" s="191">
        <v>1081.93</v>
      </c>
    </row>
    <row r="329" spans="1:19" x14ac:dyDescent="0.25">
      <c r="A329" s="190" t="s">
        <v>3438</v>
      </c>
      <c r="B329" s="190" t="s">
        <v>3420</v>
      </c>
      <c r="C329" s="191">
        <v>8889.52</v>
      </c>
      <c r="D329" s="190" t="s">
        <v>270</v>
      </c>
      <c r="E329" s="190" t="s">
        <v>271</v>
      </c>
      <c r="F329" s="190" t="s">
        <v>272</v>
      </c>
      <c r="G329" s="190" t="s">
        <v>3439</v>
      </c>
      <c r="H329" s="190" t="s">
        <v>274</v>
      </c>
      <c r="I329" s="190" t="s">
        <v>271</v>
      </c>
      <c r="J329" s="190" t="s">
        <v>271</v>
      </c>
      <c r="K329" s="190" t="s">
        <v>275</v>
      </c>
      <c r="L329" s="190" t="s">
        <v>276</v>
      </c>
      <c r="M329" s="190" t="s">
        <v>277</v>
      </c>
      <c r="N329" s="190" t="s">
        <v>278</v>
      </c>
      <c r="O329" s="190" t="s">
        <v>59</v>
      </c>
      <c r="P329" s="190" t="s">
        <v>271</v>
      </c>
      <c r="Q329" s="190" t="s">
        <v>271</v>
      </c>
      <c r="R329" s="190" t="s">
        <v>279</v>
      </c>
      <c r="S329" s="191">
        <v>8466.2099999999991</v>
      </c>
    </row>
    <row r="330" spans="1:19" x14ac:dyDescent="0.25">
      <c r="A330" s="190" t="s">
        <v>3440</v>
      </c>
      <c r="B330" s="190" t="s">
        <v>3420</v>
      </c>
      <c r="C330" s="191">
        <v>4412.3999999999996</v>
      </c>
      <c r="D330" s="190" t="s">
        <v>270</v>
      </c>
      <c r="E330" s="190" t="s">
        <v>271</v>
      </c>
      <c r="F330" s="190" t="s">
        <v>272</v>
      </c>
      <c r="G330" s="190" t="s">
        <v>3441</v>
      </c>
      <c r="H330" s="190" t="s">
        <v>274</v>
      </c>
      <c r="I330" s="190" t="s">
        <v>271</v>
      </c>
      <c r="J330" s="190" t="s">
        <v>271</v>
      </c>
      <c r="K330" s="190" t="s">
        <v>275</v>
      </c>
      <c r="L330" s="190" t="s">
        <v>276</v>
      </c>
      <c r="M330" s="190" t="s">
        <v>277</v>
      </c>
      <c r="N330" s="190" t="s">
        <v>278</v>
      </c>
      <c r="O330" s="190" t="s">
        <v>59</v>
      </c>
      <c r="P330" s="190" t="s">
        <v>271</v>
      </c>
      <c r="Q330" s="190" t="s">
        <v>271</v>
      </c>
      <c r="R330" s="190" t="s">
        <v>279</v>
      </c>
      <c r="S330" s="191">
        <v>4202.29</v>
      </c>
    </row>
    <row r="331" spans="1:19" x14ac:dyDescent="0.25">
      <c r="A331" s="190" t="s">
        <v>3442</v>
      </c>
      <c r="B331" s="190" t="s">
        <v>3420</v>
      </c>
      <c r="C331" s="191">
        <v>420.71</v>
      </c>
      <c r="D331" s="190" t="s">
        <v>270</v>
      </c>
      <c r="E331" s="190" t="s">
        <v>271</v>
      </c>
      <c r="F331" s="190" t="s">
        <v>272</v>
      </c>
      <c r="G331" s="190" t="s">
        <v>273</v>
      </c>
      <c r="H331" s="190" t="s">
        <v>274</v>
      </c>
      <c r="I331" s="190" t="s">
        <v>271</v>
      </c>
      <c r="J331" s="190" t="s">
        <v>271</v>
      </c>
      <c r="K331" s="190" t="s">
        <v>275</v>
      </c>
      <c r="L331" s="190" t="s">
        <v>276</v>
      </c>
      <c r="M331" s="190" t="s">
        <v>277</v>
      </c>
      <c r="N331" s="190" t="s">
        <v>278</v>
      </c>
      <c r="O331" s="190" t="s">
        <v>59</v>
      </c>
      <c r="P331" s="190" t="s">
        <v>271</v>
      </c>
      <c r="Q331" s="190" t="s">
        <v>271</v>
      </c>
      <c r="R331" s="190" t="s">
        <v>279</v>
      </c>
      <c r="S331" s="191">
        <v>400.68</v>
      </c>
    </row>
    <row r="332" spans="1:19" x14ac:dyDescent="0.25">
      <c r="A332" s="190" t="s">
        <v>3443</v>
      </c>
      <c r="B332" s="190" t="s">
        <v>3444</v>
      </c>
      <c r="C332" s="191">
        <v>36851.599999999999</v>
      </c>
      <c r="D332" s="190" t="s">
        <v>270</v>
      </c>
      <c r="E332" s="190" t="s">
        <v>271</v>
      </c>
      <c r="F332" s="190" t="s">
        <v>272</v>
      </c>
      <c r="G332" s="190" t="s">
        <v>3179</v>
      </c>
      <c r="H332" s="190" t="s">
        <v>274</v>
      </c>
      <c r="I332" s="190" t="s">
        <v>271</v>
      </c>
      <c r="J332" s="190" t="s">
        <v>271</v>
      </c>
      <c r="K332" s="190" t="s">
        <v>275</v>
      </c>
      <c r="L332" s="190" t="s">
        <v>276</v>
      </c>
      <c r="M332" s="190" t="s">
        <v>277</v>
      </c>
      <c r="N332" s="190" t="s">
        <v>278</v>
      </c>
      <c r="O332" s="190" t="s">
        <v>59</v>
      </c>
      <c r="P332" s="190" t="s">
        <v>271</v>
      </c>
      <c r="Q332" s="190" t="s">
        <v>271</v>
      </c>
      <c r="R332" s="190" t="s">
        <v>279</v>
      </c>
      <c r="S332" s="191">
        <v>35096.76</v>
      </c>
    </row>
    <row r="333" spans="1:19" x14ac:dyDescent="0.25">
      <c r="A333" s="190" t="s">
        <v>3445</v>
      </c>
      <c r="B333" s="190" t="s">
        <v>3444</v>
      </c>
      <c r="C333" s="191">
        <v>43876.41</v>
      </c>
      <c r="D333" s="190" t="s">
        <v>270</v>
      </c>
      <c r="E333" s="190" t="s">
        <v>271</v>
      </c>
      <c r="F333" s="190" t="s">
        <v>272</v>
      </c>
      <c r="G333" s="190" t="s">
        <v>3179</v>
      </c>
      <c r="H333" s="190" t="s">
        <v>274</v>
      </c>
      <c r="I333" s="190" t="s">
        <v>271</v>
      </c>
      <c r="J333" s="190" t="s">
        <v>271</v>
      </c>
      <c r="K333" s="190" t="s">
        <v>275</v>
      </c>
      <c r="L333" s="190" t="s">
        <v>276</v>
      </c>
      <c r="M333" s="190" t="s">
        <v>277</v>
      </c>
      <c r="N333" s="190" t="s">
        <v>278</v>
      </c>
      <c r="O333" s="190" t="s">
        <v>59</v>
      </c>
      <c r="P333" s="190" t="s">
        <v>271</v>
      </c>
      <c r="Q333" s="190" t="s">
        <v>271</v>
      </c>
      <c r="R333" s="190" t="s">
        <v>279</v>
      </c>
      <c r="S333" s="191">
        <v>41223.93</v>
      </c>
    </row>
    <row r="334" spans="1:19" x14ac:dyDescent="0.25">
      <c r="A334" s="190" t="s">
        <v>3446</v>
      </c>
      <c r="B334" s="190" t="s">
        <v>3444</v>
      </c>
      <c r="C334" s="191">
        <v>36931.61</v>
      </c>
      <c r="D334" s="190" t="s">
        <v>270</v>
      </c>
      <c r="E334" s="190" t="s">
        <v>271</v>
      </c>
      <c r="F334" s="190" t="s">
        <v>272</v>
      </c>
      <c r="G334" s="190" t="s">
        <v>3179</v>
      </c>
      <c r="H334" s="190" t="s">
        <v>274</v>
      </c>
      <c r="I334" s="190" t="s">
        <v>271</v>
      </c>
      <c r="J334" s="190" t="s">
        <v>271</v>
      </c>
      <c r="K334" s="190" t="s">
        <v>275</v>
      </c>
      <c r="L334" s="190" t="s">
        <v>276</v>
      </c>
      <c r="M334" s="190" t="s">
        <v>277</v>
      </c>
      <c r="N334" s="190" t="s">
        <v>278</v>
      </c>
      <c r="O334" s="190" t="s">
        <v>59</v>
      </c>
      <c r="P334" s="190" t="s">
        <v>271</v>
      </c>
      <c r="Q334" s="190" t="s">
        <v>271</v>
      </c>
      <c r="R334" s="190" t="s">
        <v>279</v>
      </c>
      <c r="S334" s="191">
        <v>34891.4</v>
      </c>
    </row>
    <row r="335" spans="1:19" x14ac:dyDescent="0.25">
      <c r="A335" s="190" t="s">
        <v>3447</v>
      </c>
      <c r="B335" s="190" t="s">
        <v>3444</v>
      </c>
      <c r="C335" s="191">
        <v>31753.52</v>
      </c>
      <c r="D335" s="190" t="s">
        <v>270</v>
      </c>
      <c r="E335" s="190" t="s">
        <v>271</v>
      </c>
      <c r="F335" s="190" t="s">
        <v>272</v>
      </c>
      <c r="G335" s="190" t="s">
        <v>3179</v>
      </c>
      <c r="H335" s="190" t="s">
        <v>274</v>
      </c>
      <c r="I335" s="190" t="s">
        <v>271</v>
      </c>
      <c r="J335" s="190" t="s">
        <v>271</v>
      </c>
      <c r="K335" s="190" t="s">
        <v>275</v>
      </c>
      <c r="L335" s="190" t="s">
        <v>276</v>
      </c>
      <c r="M335" s="190" t="s">
        <v>277</v>
      </c>
      <c r="N335" s="190" t="s">
        <v>278</v>
      </c>
      <c r="O335" s="190" t="s">
        <v>59</v>
      </c>
      <c r="P335" s="190" t="s">
        <v>271</v>
      </c>
      <c r="Q335" s="190" t="s">
        <v>271</v>
      </c>
      <c r="R335" s="190" t="s">
        <v>279</v>
      </c>
      <c r="S335" s="191">
        <v>29678.32</v>
      </c>
    </row>
    <row r="336" spans="1:19" x14ac:dyDescent="0.25">
      <c r="A336" s="190" t="s">
        <v>3448</v>
      </c>
      <c r="B336" s="190" t="s">
        <v>3444</v>
      </c>
      <c r="C336" s="191">
        <v>44924.32</v>
      </c>
      <c r="D336" s="190" t="s">
        <v>270</v>
      </c>
      <c r="E336" s="190" t="s">
        <v>271</v>
      </c>
      <c r="F336" s="190" t="s">
        <v>272</v>
      </c>
      <c r="G336" s="190" t="s">
        <v>3179</v>
      </c>
      <c r="H336" s="190" t="s">
        <v>274</v>
      </c>
      <c r="I336" s="190" t="s">
        <v>271</v>
      </c>
      <c r="J336" s="190" t="s">
        <v>271</v>
      </c>
      <c r="K336" s="190" t="s">
        <v>275</v>
      </c>
      <c r="L336" s="190" t="s">
        <v>276</v>
      </c>
      <c r="M336" s="190" t="s">
        <v>277</v>
      </c>
      <c r="N336" s="190" t="s">
        <v>278</v>
      </c>
      <c r="O336" s="190" t="s">
        <v>59</v>
      </c>
      <c r="P336" s="190" t="s">
        <v>271</v>
      </c>
      <c r="Q336" s="190" t="s">
        <v>271</v>
      </c>
      <c r="R336" s="190" t="s">
        <v>279</v>
      </c>
      <c r="S336" s="191">
        <v>42785.07</v>
      </c>
    </row>
    <row r="337" spans="1:19" x14ac:dyDescent="0.25">
      <c r="A337" s="190" t="s">
        <v>3449</v>
      </c>
      <c r="B337" s="190" t="s">
        <v>3444</v>
      </c>
      <c r="C337" s="191">
        <v>51017.65</v>
      </c>
      <c r="D337" s="190" t="s">
        <v>270</v>
      </c>
      <c r="E337" s="190" t="s">
        <v>271</v>
      </c>
      <c r="F337" s="190" t="s">
        <v>272</v>
      </c>
      <c r="G337" s="190" t="s">
        <v>3179</v>
      </c>
      <c r="H337" s="190" t="s">
        <v>274</v>
      </c>
      <c r="I337" s="190" t="s">
        <v>271</v>
      </c>
      <c r="J337" s="190" t="s">
        <v>271</v>
      </c>
      <c r="K337" s="190" t="s">
        <v>275</v>
      </c>
      <c r="L337" s="190" t="s">
        <v>276</v>
      </c>
      <c r="M337" s="190" t="s">
        <v>277</v>
      </c>
      <c r="N337" s="190" t="s">
        <v>278</v>
      </c>
      <c r="O337" s="190" t="s">
        <v>59</v>
      </c>
      <c r="P337" s="190" t="s">
        <v>271</v>
      </c>
      <c r="Q337" s="190" t="s">
        <v>271</v>
      </c>
      <c r="R337" s="190" t="s">
        <v>279</v>
      </c>
      <c r="S337" s="191">
        <v>48588.24</v>
      </c>
    </row>
    <row r="338" spans="1:19" x14ac:dyDescent="0.25">
      <c r="A338" s="190" t="s">
        <v>3450</v>
      </c>
      <c r="B338" s="190" t="s">
        <v>3444</v>
      </c>
      <c r="C338" s="191">
        <v>27709.919999999998</v>
      </c>
      <c r="D338" s="190" t="s">
        <v>270</v>
      </c>
      <c r="E338" s="190" t="s">
        <v>271</v>
      </c>
      <c r="F338" s="190" t="s">
        <v>272</v>
      </c>
      <c r="G338" s="190" t="s">
        <v>3179</v>
      </c>
      <c r="H338" s="190" t="s">
        <v>274</v>
      </c>
      <c r="I338" s="190" t="s">
        <v>271</v>
      </c>
      <c r="J338" s="190" t="s">
        <v>271</v>
      </c>
      <c r="K338" s="190" t="s">
        <v>275</v>
      </c>
      <c r="L338" s="190" t="s">
        <v>276</v>
      </c>
      <c r="M338" s="190" t="s">
        <v>277</v>
      </c>
      <c r="N338" s="190" t="s">
        <v>278</v>
      </c>
      <c r="O338" s="190" t="s">
        <v>59</v>
      </c>
      <c r="P338" s="190" t="s">
        <v>271</v>
      </c>
      <c r="Q338" s="190" t="s">
        <v>271</v>
      </c>
      <c r="R338" s="190" t="s">
        <v>279</v>
      </c>
      <c r="S338" s="191">
        <v>26390.400000000001</v>
      </c>
    </row>
    <row r="339" spans="1:19" x14ac:dyDescent="0.25">
      <c r="A339" s="190" t="s">
        <v>3451</v>
      </c>
      <c r="B339" s="190" t="s">
        <v>3444</v>
      </c>
      <c r="C339" s="191">
        <v>37501.769999999997</v>
      </c>
      <c r="D339" s="190" t="s">
        <v>270</v>
      </c>
      <c r="E339" s="190" t="s">
        <v>271</v>
      </c>
      <c r="F339" s="190" t="s">
        <v>272</v>
      </c>
      <c r="G339" s="190" t="s">
        <v>3179</v>
      </c>
      <c r="H339" s="190" t="s">
        <v>274</v>
      </c>
      <c r="I339" s="190" t="s">
        <v>271</v>
      </c>
      <c r="J339" s="190" t="s">
        <v>271</v>
      </c>
      <c r="K339" s="190" t="s">
        <v>275</v>
      </c>
      <c r="L339" s="190" t="s">
        <v>276</v>
      </c>
      <c r="M339" s="190" t="s">
        <v>277</v>
      </c>
      <c r="N339" s="190" t="s">
        <v>278</v>
      </c>
      <c r="O339" s="190" t="s">
        <v>59</v>
      </c>
      <c r="P339" s="190" t="s">
        <v>271</v>
      </c>
      <c r="Q339" s="190" t="s">
        <v>271</v>
      </c>
      <c r="R339" s="190" t="s">
        <v>279</v>
      </c>
      <c r="S339" s="191">
        <v>35715.97</v>
      </c>
    </row>
    <row r="340" spans="1:19" x14ac:dyDescent="0.25">
      <c r="A340" s="190" t="s">
        <v>3452</v>
      </c>
      <c r="B340" s="190" t="s">
        <v>3444</v>
      </c>
      <c r="C340" s="191">
        <v>41495.75</v>
      </c>
      <c r="D340" s="190" t="s">
        <v>270</v>
      </c>
      <c r="E340" s="190" t="s">
        <v>271</v>
      </c>
      <c r="F340" s="190" t="s">
        <v>272</v>
      </c>
      <c r="G340" s="190" t="s">
        <v>3179</v>
      </c>
      <c r="H340" s="190" t="s">
        <v>274</v>
      </c>
      <c r="I340" s="190" t="s">
        <v>271</v>
      </c>
      <c r="J340" s="190" t="s">
        <v>271</v>
      </c>
      <c r="K340" s="190" t="s">
        <v>275</v>
      </c>
      <c r="L340" s="190" t="s">
        <v>276</v>
      </c>
      <c r="M340" s="190" t="s">
        <v>277</v>
      </c>
      <c r="N340" s="190" t="s">
        <v>278</v>
      </c>
      <c r="O340" s="190" t="s">
        <v>59</v>
      </c>
      <c r="P340" s="190" t="s">
        <v>271</v>
      </c>
      <c r="Q340" s="190" t="s">
        <v>271</v>
      </c>
      <c r="R340" s="190" t="s">
        <v>279</v>
      </c>
      <c r="S340" s="191">
        <v>39519.760000000002</v>
      </c>
    </row>
    <row r="341" spans="1:19" x14ac:dyDescent="0.25">
      <c r="A341" s="190" t="s">
        <v>3453</v>
      </c>
      <c r="B341" s="190" t="s">
        <v>3454</v>
      </c>
      <c r="C341" s="191">
        <v>36556.14</v>
      </c>
      <c r="D341" s="190" t="s">
        <v>270</v>
      </c>
      <c r="E341" s="190" t="s">
        <v>271</v>
      </c>
      <c r="F341" s="190" t="s">
        <v>272</v>
      </c>
      <c r="G341" s="190" t="s">
        <v>273</v>
      </c>
      <c r="H341" s="190" t="s">
        <v>274</v>
      </c>
      <c r="I341" s="190" t="s">
        <v>271</v>
      </c>
      <c r="J341" s="190" t="s">
        <v>271</v>
      </c>
      <c r="K341" s="190" t="s">
        <v>275</v>
      </c>
      <c r="L341" s="190" t="s">
        <v>276</v>
      </c>
      <c r="M341" s="190" t="s">
        <v>277</v>
      </c>
      <c r="N341" s="190" t="s">
        <v>278</v>
      </c>
      <c r="O341" s="190" t="s">
        <v>59</v>
      </c>
      <c r="P341" s="190" t="s">
        <v>271</v>
      </c>
      <c r="Q341" s="190" t="s">
        <v>271</v>
      </c>
      <c r="R341" s="190" t="s">
        <v>279</v>
      </c>
      <c r="S341" s="191">
        <v>30434.26</v>
      </c>
    </row>
    <row r="342" spans="1:19" x14ac:dyDescent="0.25">
      <c r="A342" s="190" t="s">
        <v>3453</v>
      </c>
      <c r="B342" s="190" t="s">
        <v>3454</v>
      </c>
      <c r="C342" s="191">
        <v>36556.14</v>
      </c>
      <c r="D342" s="190" t="s">
        <v>270</v>
      </c>
      <c r="E342" s="190" t="s">
        <v>271</v>
      </c>
      <c r="F342" s="190" t="s">
        <v>272</v>
      </c>
      <c r="G342" s="190" t="s">
        <v>580</v>
      </c>
      <c r="H342" s="190" t="s">
        <v>274</v>
      </c>
      <c r="I342" s="190" t="s">
        <v>271</v>
      </c>
      <c r="J342" s="190" t="s">
        <v>271</v>
      </c>
      <c r="K342" s="190" t="s">
        <v>275</v>
      </c>
      <c r="L342" s="190" t="s">
        <v>276</v>
      </c>
      <c r="M342" s="190" t="s">
        <v>277</v>
      </c>
      <c r="N342" s="190" t="s">
        <v>278</v>
      </c>
      <c r="O342" s="190" t="s">
        <v>59</v>
      </c>
      <c r="P342" s="190" t="s">
        <v>271</v>
      </c>
      <c r="Q342" s="190" t="s">
        <v>271</v>
      </c>
      <c r="R342" s="190" t="s">
        <v>279</v>
      </c>
      <c r="S342" s="191">
        <v>1549.2</v>
      </c>
    </row>
    <row r="343" spans="1:19" x14ac:dyDescent="0.25">
      <c r="A343" s="190" t="s">
        <v>3455</v>
      </c>
      <c r="B343" s="190" t="s">
        <v>3454</v>
      </c>
      <c r="C343" s="191">
        <v>48663.3</v>
      </c>
      <c r="D343" s="190" t="s">
        <v>270</v>
      </c>
      <c r="E343" s="190" t="s">
        <v>271</v>
      </c>
      <c r="F343" s="190" t="s">
        <v>272</v>
      </c>
      <c r="G343" s="190" t="s">
        <v>273</v>
      </c>
      <c r="H343" s="190" t="s">
        <v>274</v>
      </c>
      <c r="I343" s="190" t="s">
        <v>271</v>
      </c>
      <c r="J343" s="190" t="s">
        <v>271</v>
      </c>
      <c r="K343" s="190" t="s">
        <v>275</v>
      </c>
      <c r="L343" s="190" t="s">
        <v>276</v>
      </c>
      <c r="M343" s="190" t="s">
        <v>277</v>
      </c>
      <c r="N343" s="190" t="s">
        <v>278</v>
      </c>
      <c r="O343" s="190" t="s">
        <v>59</v>
      </c>
      <c r="P343" s="190" t="s">
        <v>271</v>
      </c>
      <c r="Q343" s="190" t="s">
        <v>271</v>
      </c>
      <c r="R343" s="190" t="s">
        <v>279</v>
      </c>
      <c r="S343" s="191">
        <v>43037.36</v>
      </c>
    </row>
    <row r="344" spans="1:19" x14ac:dyDescent="0.25">
      <c r="A344" s="190" t="s">
        <v>3455</v>
      </c>
      <c r="B344" s="190" t="s">
        <v>3454</v>
      </c>
      <c r="C344" s="191">
        <v>48663.3</v>
      </c>
      <c r="D344" s="190" t="s">
        <v>270</v>
      </c>
      <c r="E344" s="190" t="s">
        <v>271</v>
      </c>
      <c r="F344" s="190" t="s">
        <v>272</v>
      </c>
      <c r="G344" s="190" t="s">
        <v>580</v>
      </c>
      <c r="H344" s="190" t="s">
        <v>274</v>
      </c>
      <c r="I344" s="190" t="s">
        <v>271</v>
      </c>
      <c r="J344" s="190" t="s">
        <v>271</v>
      </c>
      <c r="K344" s="190" t="s">
        <v>275</v>
      </c>
      <c r="L344" s="190" t="s">
        <v>276</v>
      </c>
      <c r="M344" s="190" t="s">
        <v>277</v>
      </c>
      <c r="N344" s="190" t="s">
        <v>278</v>
      </c>
      <c r="O344" s="190" t="s">
        <v>59</v>
      </c>
      <c r="P344" s="190" t="s">
        <v>271</v>
      </c>
      <c r="Q344" s="190" t="s">
        <v>271</v>
      </c>
      <c r="R344" s="190" t="s">
        <v>279</v>
      </c>
      <c r="S344" s="191">
        <v>844.68</v>
      </c>
    </row>
    <row r="345" spans="1:19" x14ac:dyDescent="0.25">
      <c r="A345" s="190" t="s">
        <v>3456</v>
      </c>
      <c r="B345" s="190" t="s">
        <v>3454</v>
      </c>
      <c r="C345" s="191">
        <v>39323.300000000003</v>
      </c>
      <c r="D345" s="190" t="s">
        <v>270</v>
      </c>
      <c r="E345" s="190" t="s">
        <v>271</v>
      </c>
      <c r="F345" s="190" t="s">
        <v>272</v>
      </c>
      <c r="G345" s="190" t="s">
        <v>273</v>
      </c>
      <c r="H345" s="190" t="s">
        <v>274</v>
      </c>
      <c r="I345" s="190" t="s">
        <v>271</v>
      </c>
      <c r="J345" s="190" t="s">
        <v>271</v>
      </c>
      <c r="K345" s="190" t="s">
        <v>275</v>
      </c>
      <c r="L345" s="190" t="s">
        <v>276</v>
      </c>
      <c r="M345" s="190" t="s">
        <v>277</v>
      </c>
      <c r="N345" s="190" t="s">
        <v>278</v>
      </c>
      <c r="O345" s="190" t="s">
        <v>59</v>
      </c>
      <c r="P345" s="190" t="s">
        <v>271</v>
      </c>
      <c r="Q345" s="190" t="s">
        <v>271</v>
      </c>
      <c r="R345" s="190" t="s">
        <v>279</v>
      </c>
      <c r="S345" s="191">
        <v>33619.35</v>
      </c>
    </row>
    <row r="346" spans="1:19" x14ac:dyDescent="0.25">
      <c r="A346" s="190" t="s">
        <v>3456</v>
      </c>
      <c r="B346" s="190" t="s">
        <v>3454</v>
      </c>
      <c r="C346" s="191">
        <v>39323.300000000003</v>
      </c>
      <c r="D346" s="190" t="s">
        <v>270</v>
      </c>
      <c r="E346" s="190" t="s">
        <v>271</v>
      </c>
      <c r="F346" s="190" t="s">
        <v>272</v>
      </c>
      <c r="G346" s="190" t="s">
        <v>580</v>
      </c>
      <c r="H346" s="190" t="s">
        <v>274</v>
      </c>
      <c r="I346" s="190" t="s">
        <v>271</v>
      </c>
      <c r="J346" s="190" t="s">
        <v>271</v>
      </c>
      <c r="K346" s="190" t="s">
        <v>275</v>
      </c>
      <c r="L346" s="190" t="s">
        <v>276</v>
      </c>
      <c r="M346" s="190" t="s">
        <v>277</v>
      </c>
      <c r="N346" s="190" t="s">
        <v>278</v>
      </c>
      <c r="O346" s="190" t="s">
        <v>59</v>
      </c>
      <c r="P346" s="190" t="s">
        <v>271</v>
      </c>
      <c r="Q346" s="190" t="s">
        <v>271</v>
      </c>
      <c r="R346" s="190" t="s">
        <v>279</v>
      </c>
      <c r="S346" s="191">
        <v>1629.89</v>
      </c>
    </row>
    <row r="347" spans="1:19" x14ac:dyDescent="0.25">
      <c r="A347" s="190" t="s">
        <v>3456</v>
      </c>
      <c r="B347" s="190" t="s">
        <v>3454</v>
      </c>
      <c r="C347" s="191">
        <v>39323.300000000003</v>
      </c>
      <c r="D347" s="190" t="s">
        <v>270</v>
      </c>
      <c r="E347" s="190" t="s">
        <v>271</v>
      </c>
      <c r="F347" s="190" t="s">
        <v>272</v>
      </c>
      <c r="G347" s="190" t="s">
        <v>2663</v>
      </c>
      <c r="H347" s="190" t="s">
        <v>274</v>
      </c>
      <c r="I347" s="190" t="s">
        <v>271</v>
      </c>
      <c r="J347" s="190" t="s">
        <v>271</v>
      </c>
      <c r="K347" s="190" t="s">
        <v>275</v>
      </c>
      <c r="L347" s="190" t="s">
        <v>2664</v>
      </c>
      <c r="M347" s="190" t="s">
        <v>277</v>
      </c>
      <c r="N347" s="190" t="s">
        <v>278</v>
      </c>
      <c r="O347" s="190" t="s">
        <v>176</v>
      </c>
      <c r="P347" s="190" t="s">
        <v>271</v>
      </c>
      <c r="Q347" s="190" t="s">
        <v>271</v>
      </c>
      <c r="R347" s="190" t="s">
        <v>279</v>
      </c>
      <c r="S347" s="191">
        <v>934.5</v>
      </c>
    </row>
    <row r="348" spans="1:19" x14ac:dyDescent="0.25">
      <c r="A348" s="190" t="s">
        <v>3457</v>
      </c>
      <c r="B348" s="190" t="s">
        <v>3454</v>
      </c>
      <c r="C348" s="191">
        <v>43976.68</v>
      </c>
      <c r="D348" s="190" t="s">
        <v>270</v>
      </c>
      <c r="E348" s="190" t="s">
        <v>271</v>
      </c>
      <c r="F348" s="190" t="s">
        <v>272</v>
      </c>
      <c r="G348" s="190" t="s">
        <v>273</v>
      </c>
      <c r="H348" s="190" t="s">
        <v>274</v>
      </c>
      <c r="I348" s="190" t="s">
        <v>271</v>
      </c>
      <c r="J348" s="190" t="s">
        <v>271</v>
      </c>
      <c r="K348" s="190" t="s">
        <v>275</v>
      </c>
      <c r="L348" s="190" t="s">
        <v>276</v>
      </c>
      <c r="M348" s="190" t="s">
        <v>277</v>
      </c>
      <c r="N348" s="190" t="s">
        <v>278</v>
      </c>
      <c r="O348" s="190" t="s">
        <v>59</v>
      </c>
      <c r="P348" s="190" t="s">
        <v>271</v>
      </c>
      <c r="Q348" s="190" t="s">
        <v>271</v>
      </c>
      <c r="R348" s="190" t="s">
        <v>279</v>
      </c>
      <c r="S348" s="191">
        <v>41093.51</v>
      </c>
    </row>
    <row r="349" spans="1:19" x14ac:dyDescent="0.25">
      <c r="A349" s="190" t="s">
        <v>3458</v>
      </c>
      <c r="B349" s="190" t="s">
        <v>3459</v>
      </c>
      <c r="C349" s="191">
        <v>37450.089999999997</v>
      </c>
      <c r="D349" s="190" t="s">
        <v>270</v>
      </c>
      <c r="E349" s="190" t="s">
        <v>271</v>
      </c>
      <c r="F349" s="190" t="s">
        <v>272</v>
      </c>
      <c r="G349" s="190" t="s">
        <v>273</v>
      </c>
      <c r="H349" s="190" t="s">
        <v>274</v>
      </c>
      <c r="I349" s="190" t="s">
        <v>271</v>
      </c>
      <c r="J349" s="190" t="s">
        <v>271</v>
      </c>
      <c r="K349" s="190" t="s">
        <v>275</v>
      </c>
      <c r="L349" s="190" t="s">
        <v>276</v>
      </c>
      <c r="M349" s="190" t="s">
        <v>277</v>
      </c>
      <c r="N349" s="190" t="s">
        <v>278</v>
      </c>
      <c r="O349" s="190" t="s">
        <v>59</v>
      </c>
      <c r="P349" s="190" t="s">
        <v>271</v>
      </c>
      <c r="Q349" s="190" t="s">
        <v>271</v>
      </c>
      <c r="R349" s="190" t="s">
        <v>279</v>
      </c>
      <c r="S349" s="191">
        <v>32481.39</v>
      </c>
    </row>
    <row r="350" spans="1:19" x14ac:dyDescent="0.25">
      <c r="A350" s="190" t="s">
        <v>3460</v>
      </c>
      <c r="B350" s="190" t="s">
        <v>3454</v>
      </c>
      <c r="C350" s="191">
        <v>42954.19</v>
      </c>
      <c r="D350" s="190" t="s">
        <v>270</v>
      </c>
      <c r="E350" s="190" t="s">
        <v>271</v>
      </c>
      <c r="F350" s="190" t="s">
        <v>272</v>
      </c>
      <c r="G350" s="190" t="s">
        <v>273</v>
      </c>
      <c r="H350" s="190" t="s">
        <v>274</v>
      </c>
      <c r="I350" s="190" t="s">
        <v>271</v>
      </c>
      <c r="J350" s="190" t="s">
        <v>271</v>
      </c>
      <c r="K350" s="190" t="s">
        <v>275</v>
      </c>
      <c r="L350" s="190" t="s">
        <v>276</v>
      </c>
      <c r="M350" s="190" t="s">
        <v>277</v>
      </c>
      <c r="N350" s="190" t="s">
        <v>278</v>
      </c>
      <c r="O350" s="190" t="s">
        <v>59</v>
      </c>
      <c r="P350" s="190" t="s">
        <v>271</v>
      </c>
      <c r="Q350" s="190" t="s">
        <v>271</v>
      </c>
      <c r="R350" s="190" t="s">
        <v>279</v>
      </c>
      <c r="S350" s="191">
        <v>37711.01</v>
      </c>
    </row>
    <row r="351" spans="1:19" x14ac:dyDescent="0.25">
      <c r="A351" s="190" t="s">
        <v>3460</v>
      </c>
      <c r="B351" s="190" t="s">
        <v>3454</v>
      </c>
      <c r="C351" s="191">
        <v>42954.19</v>
      </c>
      <c r="D351" s="190" t="s">
        <v>270</v>
      </c>
      <c r="E351" s="190" t="s">
        <v>271</v>
      </c>
      <c r="F351" s="190" t="s">
        <v>272</v>
      </c>
      <c r="G351" s="190" t="s">
        <v>580</v>
      </c>
      <c r="H351" s="190" t="s">
        <v>274</v>
      </c>
      <c r="I351" s="190" t="s">
        <v>271</v>
      </c>
      <c r="J351" s="190" t="s">
        <v>271</v>
      </c>
      <c r="K351" s="190" t="s">
        <v>275</v>
      </c>
      <c r="L351" s="190" t="s">
        <v>581</v>
      </c>
      <c r="M351" s="190" t="s">
        <v>277</v>
      </c>
      <c r="N351" s="190" t="s">
        <v>278</v>
      </c>
      <c r="O351" s="190" t="s">
        <v>64</v>
      </c>
      <c r="P351" s="190" t="s">
        <v>271</v>
      </c>
      <c r="Q351" s="190" t="s">
        <v>271</v>
      </c>
      <c r="R351" s="190" t="s">
        <v>279</v>
      </c>
      <c r="S351" s="191">
        <v>2032.41</v>
      </c>
    </row>
    <row r="352" spans="1:19" x14ac:dyDescent="0.25">
      <c r="A352" s="190" t="s">
        <v>3461</v>
      </c>
      <c r="B352" s="190" t="s">
        <v>3459</v>
      </c>
      <c r="C352" s="191">
        <v>47928.28</v>
      </c>
      <c r="D352" s="190" t="s">
        <v>270</v>
      </c>
      <c r="E352" s="190" t="s">
        <v>271</v>
      </c>
      <c r="F352" s="190" t="s">
        <v>272</v>
      </c>
      <c r="G352" s="190" t="s">
        <v>273</v>
      </c>
      <c r="H352" s="190" t="s">
        <v>274</v>
      </c>
      <c r="I352" s="190" t="s">
        <v>271</v>
      </c>
      <c r="J352" s="190" t="s">
        <v>271</v>
      </c>
      <c r="K352" s="190" t="s">
        <v>275</v>
      </c>
      <c r="L352" s="190" t="s">
        <v>276</v>
      </c>
      <c r="M352" s="190" t="s">
        <v>277</v>
      </c>
      <c r="N352" s="190" t="s">
        <v>278</v>
      </c>
      <c r="O352" s="190" t="s">
        <v>59</v>
      </c>
      <c r="P352" s="190" t="s">
        <v>271</v>
      </c>
      <c r="Q352" s="190" t="s">
        <v>271</v>
      </c>
      <c r="R352" s="190" t="s">
        <v>279</v>
      </c>
      <c r="S352" s="191">
        <v>40689.160000000003</v>
      </c>
    </row>
    <row r="353" spans="1:19" x14ac:dyDescent="0.25">
      <c r="A353" s="190" t="s">
        <v>3462</v>
      </c>
      <c r="B353" s="190" t="s">
        <v>3459</v>
      </c>
      <c r="C353" s="191">
        <v>29756.12</v>
      </c>
      <c r="D353" s="190" t="s">
        <v>270</v>
      </c>
      <c r="E353" s="190" t="s">
        <v>271</v>
      </c>
      <c r="F353" s="190" t="s">
        <v>272</v>
      </c>
      <c r="G353" s="190" t="s">
        <v>273</v>
      </c>
      <c r="H353" s="190" t="s">
        <v>274</v>
      </c>
      <c r="I353" s="190" t="s">
        <v>271</v>
      </c>
      <c r="J353" s="190" t="s">
        <v>271</v>
      </c>
      <c r="K353" s="190" t="s">
        <v>275</v>
      </c>
      <c r="L353" s="190" t="s">
        <v>276</v>
      </c>
      <c r="M353" s="190" t="s">
        <v>277</v>
      </c>
      <c r="N353" s="190" t="s">
        <v>278</v>
      </c>
      <c r="O353" s="190" t="s">
        <v>59</v>
      </c>
      <c r="P353" s="190" t="s">
        <v>271</v>
      </c>
      <c r="Q353" s="190" t="s">
        <v>271</v>
      </c>
      <c r="R353" s="190" t="s">
        <v>279</v>
      </c>
      <c r="S353" s="191">
        <v>26332.58</v>
      </c>
    </row>
    <row r="354" spans="1:19" x14ac:dyDescent="0.25">
      <c r="A354" s="190" t="s">
        <v>3462</v>
      </c>
      <c r="B354" s="190" t="s">
        <v>3459</v>
      </c>
      <c r="C354" s="191">
        <v>29756.12</v>
      </c>
      <c r="D354" s="190" t="s">
        <v>270</v>
      </c>
      <c r="E354" s="190" t="s">
        <v>271</v>
      </c>
      <c r="F354" s="190" t="s">
        <v>272</v>
      </c>
      <c r="G354" s="190" t="s">
        <v>2663</v>
      </c>
      <c r="H354" s="190" t="s">
        <v>274</v>
      </c>
      <c r="I354" s="190" t="s">
        <v>271</v>
      </c>
      <c r="J354" s="190" t="s">
        <v>271</v>
      </c>
      <c r="K354" s="190" t="s">
        <v>275</v>
      </c>
      <c r="L354" s="190" t="s">
        <v>2664</v>
      </c>
      <c r="M354" s="190" t="s">
        <v>277</v>
      </c>
      <c r="N354" s="190" t="s">
        <v>278</v>
      </c>
      <c r="O354" s="190" t="s">
        <v>176</v>
      </c>
      <c r="P354" s="190" t="s">
        <v>271</v>
      </c>
      <c r="Q354" s="190" t="s">
        <v>271</v>
      </c>
      <c r="R354" s="190" t="s">
        <v>279</v>
      </c>
      <c r="S354" s="191">
        <v>387.3</v>
      </c>
    </row>
    <row r="355" spans="1:19" x14ac:dyDescent="0.25">
      <c r="A355" s="190" t="s">
        <v>3463</v>
      </c>
      <c r="B355" s="190" t="s">
        <v>3459</v>
      </c>
      <c r="C355" s="191">
        <v>47004.06</v>
      </c>
      <c r="D355" s="190" t="s">
        <v>270</v>
      </c>
      <c r="E355" s="190" t="s">
        <v>271</v>
      </c>
      <c r="F355" s="190" t="s">
        <v>272</v>
      </c>
      <c r="G355" s="190" t="s">
        <v>273</v>
      </c>
      <c r="H355" s="190" t="s">
        <v>274</v>
      </c>
      <c r="I355" s="190" t="s">
        <v>271</v>
      </c>
      <c r="J355" s="190" t="s">
        <v>271</v>
      </c>
      <c r="K355" s="190" t="s">
        <v>275</v>
      </c>
      <c r="L355" s="190" t="s">
        <v>276</v>
      </c>
      <c r="M355" s="190" t="s">
        <v>277</v>
      </c>
      <c r="N355" s="190" t="s">
        <v>278</v>
      </c>
      <c r="O355" s="190" t="s">
        <v>59</v>
      </c>
      <c r="P355" s="190" t="s">
        <v>271</v>
      </c>
      <c r="Q355" s="190" t="s">
        <v>271</v>
      </c>
      <c r="R355" s="190" t="s">
        <v>279</v>
      </c>
      <c r="S355" s="191">
        <v>37626.04</v>
      </c>
    </row>
    <row r="356" spans="1:19" x14ac:dyDescent="0.25">
      <c r="A356" s="190" t="s">
        <v>3464</v>
      </c>
      <c r="B356" s="190" t="s">
        <v>3465</v>
      </c>
      <c r="C356" s="191">
        <v>22119.43</v>
      </c>
      <c r="D356" s="190" t="s">
        <v>270</v>
      </c>
      <c r="E356" s="190" t="s">
        <v>271</v>
      </c>
      <c r="F356" s="190" t="s">
        <v>272</v>
      </c>
      <c r="G356" s="190" t="s">
        <v>273</v>
      </c>
      <c r="H356" s="190" t="s">
        <v>274</v>
      </c>
      <c r="I356" s="190" t="s">
        <v>271</v>
      </c>
      <c r="J356" s="190" t="s">
        <v>271</v>
      </c>
      <c r="K356" s="190" t="s">
        <v>275</v>
      </c>
      <c r="L356" s="190" t="s">
        <v>276</v>
      </c>
      <c r="M356" s="190" t="s">
        <v>277</v>
      </c>
      <c r="N356" s="190" t="s">
        <v>278</v>
      </c>
      <c r="O356" s="190" t="s">
        <v>59</v>
      </c>
      <c r="P356" s="190" t="s">
        <v>271</v>
      </c>
      <c r="Q356" s="190" t="s">
        <v>271</v>
      </c>
      <c r="R356" s="190" t="s">
        <v>279</v>
      </c>
      <c r="S356" s="191">
        <v>16926.18</v>
      </c>
    </row>
    <row r="357" spans="1:19" x14ac:dyDescent="0.25">
      <c r="A357" s="190" t="s">
        <v>3466</v>
      </c>
      <c r="B357" s="190" t="s">
        <v>3465</v>
      </c>
      <c r="C357" s="191">
        <v>15991.54</v>
      </c>
      <c r="D357" s="190" t="s">
        <v>270</v>
      </c>
      <c r="E357" s="190" t="s">
        <v>271</v>
      </c>
      <c r="F357" s="190" t="s">
        <v>272</v>
      </c>
      <c r="G357" s="190" t="s">
        <v>273</v>
      </c>
      <c r="H357" s="190" t="s">
        <v>274</v>
      </c>
      <c r="I357" s="190" t="s">
        <v>271</v>
      </c>
      <c r="J357" s="190" t="s">
        <v>271</v>
      </c>
      <c r="K357" s="190" t="s">
        <v>275</v>
      </c>
      <c r="L357" s="190" t="s">
        <v>276</v>
      </c>
      <c r="M357" s="190" t="s">
        <v>277</v>
      </c>
      <c r="N357" s="190" t="s">
        <v>278</v>
      </c>
      <c r="O357" s="190" t="s">
        <v>59</v>
      </c>
      <c r="P357" s="190" t="s">
        <v>271</v>
      </c>
      <c r="Q357" s="190" t="s">
        <v>271</v>
      </c>
      <c r="R357" s="190" t="s">
        <v>279</v>
      </c>
      <c r="S357" s="191">
        <v>14046.48</v>
      </c>
    </row>
    <row r="358" spans="1:19" x14ac:dyDescent="0.25">
      <c r="A358" s="190" t="s">
        <v>3467</v>
      </c>
      <c r="B358" s="190" t="s">
        <v>3465</v>
      </c>
      <c r="C358" s="191">
        <v>19113.849999999999</v>
      </c>
      <c r="D358" s="190" t="s">
        <v>270</v>
      </c>
      <c r="E358" s="190" t="s">
        <v>271</v>
      </c>
      <c r="F358" s="190" t="s">
        <v>272</v>
      </c>
      <c r="G358" s="190" t="s">
        <v>273</v>
      </c>
      <c r="H358" s="190" t="s">
        <v>274</v>
      </c>
      <c r="I358" s="190" t="s">
        <v>271</v>
      </c>
      <c r="J358" s="190" t="s">
        <v>271</v>
      </c>
      <c r="K358" s="190" t="s">
        <v>275</v>
      </c>
      <c r="L358" s="190" t="s">
        <v>276</v>
      </c>
      <c r="M358" s="190" t="s">
        <v>277</v>
      </c>
      <c r="N358" s="190" t="s">
        <v>278</v>
      </c>
      <c r="O358" s="190" t="s">
        <v>59</v>
      </c>
      <c r="P358" s="190" t="s">
        <v>271</v>
      </c>
      <c r="Q358" s="190" t="s">
        <v>271</v>
      </c>
      <c r="R358" s="190" t="s">
        <v>279</v>
      </c>
      <c r="S358" s="191">
        <v>13302.5</v>
      </c>
    </row>
    <row r="359" spans="1:19" x14ac:dyDescent="0.25">
      <c r="A359" s="190" t="s">
        <v>3468</v>
      </c>
      <c r="B359" s="190" t="s">
        <v>3465</v>
      </c>
      <c r="C359" s="191">
        <v>17275.48</v>
      </c>
      <c r="D359" s="190" t="s">
        <v>270</v>
      </c>
      <c r="E359" s="190" t="s">
        <v>271</v>
      </c>
      <c r="F359" s="190" t="s">
        <v>272</v>
      </c>
      <c r="G359" s="190" t="s">
        <v>273</v>
      </c>
      <c r="H359" s="190" t="s">
        <v>274</v>
      </c>
      <c r="I359" s="190" t="s">
        <v>271</v>
      </c>
      <c r="J359" s="190" t="s">
        <v>271</v>
      </c>
      <c r="K359" s="190" t="s">
        <v>275</v>
      </c>
      <c r="L359" s="190" t="s">
        <v>276</v>
      </c>
      <c r="M359" s="190" t="s">
        <v>277</v>
      </c>
      <c r="N359" s="190" t="s">
        <v>278</v>
      </c>
      <c r="O359" s="190" t="s">
        <v>59</v>
      </c>
      <c r="P359" s="190" t="s">
        <v>271</v>
      </c>
      <c r="Q359" s="190" t="s">
        <v>271</v>
      </c>
      <c r="R359" s="190" t="s">
        <v>279</v>
      </c>
      <c r="S359" s="191">
        <v>13074.1</v>
      </c>
    </row>
    <row r="360" spans="1:19" x14ac:dyDescent="0.25">
      <c r="A360" s="190" t="s">
        <v>3468</v>
      </c>
      <c r="B360" s="190" t="s">
        <v>3465</v>
      </c>
      <c r="C360" s="191">
        <v>17275.48</v>
      </c>
      <c r="D360" s="190" t="s">
        <v>270</v>
      </c>
      <c r="E360" s="190" t="s">
        <v>271</v>
      </c>
      <c r="F360" s="190" t="s">
        <v>272</v>
      </c>
      <c r="G360" s="190" t="s">
        <v>2663</v>
      </c>
      <c r="H360" s="190" t="s">
        <v>274</v>
      </c>
      <c r="I360" s="190" t="s">
        <v>271</v>
      </c>
      <c r="J360" s="190" t="s">
        <v>271</v>
      </c>
      <c r="K360" s="190" t="s">
        <v>275</v>
      </c>
      <c r="L360" s="190" t="s">
        <v>2664</v>
      </c>
      <c r="M360" s="190" t="s">
        <v>277</v>
      </c>
      <c r="N360" s="190" t="s">
        <v>278</v>
      </c>
      <c r="O360" s="190" t="s">
        <v>176</v>
      </c>
      <c r="P360" s="190" t="s">
        <v>271</v>
      </c>
      <c r="Q360" s="190" t="s">
        <v>271</v>
      </c>
      <c r="R360" s="190" t="s">
        <v>279</v>
      </c>
      <c r="S360" s="191">
        <v>422.34</v>
      </c>
    </row>
    <row r="361" spans="1:19" x14ac:dyDescent="0.25">
      <c r="A361" s="190" t="s">
        <v>3469</v>
      </c>
      <c r="B361" s="190" t="s">
        <v>3470</v>
      </c>
      <c r="C361" s="191">
        <v>8718.35</v>
      </c>
      <c r="D361" s="190" t="s">
        <v>270</v>
      </c>
      <c r="E361" s="190" t="s">
        <v>271</v>
      </c>
      <c r="F361" s="190" t="s">
        <v>272</v>
      </c>
      <c r="G361" s="190" t="s">
        <v>3077</v>
      </c>
      <c r="H361" s="190" t="s">
        <v>274</v>
      </c>
      <c r="I361" s="190" t="s">
        <v>271</v>
      </c>
      <c r="J361" s="190" t="s">
        <v>271</v>
      </c>
      <c r="K361" s="190" t="s">
        <v>275</v>
      </c>
      <c r="L361" s="190" t="s">
        <v>3078</v>
      </c>
      <c r="M361" s="190" t="s">
        <v>277</v>
      </c>
      <c r="N361" s="190" t="s">
        <v>278</v>
      </c>
      <c r="O361" s="190" t="s">
        <v>65</v>
      </c>
      <c r="P361" s="190" t="s">
        <v>271</v>
      </c>
      <c r="Q361" s="190" t="s">
        <v>271</v>
      </c>
      <c r="R361" s="190" t="s">
        <v>279</v>
      </c>
      <c r="S361" s="191">
        <v>8303.19</v>
      </c>
    </row>
    <row r="362" spans="1:19" x14ac:dyDescent="0.25">
      <c r="A362" s="190" t="s">
        <v>3471</v>
      </c>
      <c r="B362" s="190" t="s">
        <v>3472</v>
      </c>
      <c r="C362" s="191">
        <v>22659</v>
      </c>
      <c r="D362" s="190" t="s">
        <v>270</v>
      </c>
      <c r="E362" s="190" t="s">
        <v>271</v>
      </c>
      <c r="F362" s="190" t="s">
        <v>272</v>
      </c>
      <c r="G362" s="190" t="s">
        <v>3473</v>
      </c>
      <c r="H362" s="190" t="s">
        <v>274</v>
      </c>
      <c r="I362" s="190" t="s">
        <v>271</v>
      </c>
      <c r="J362" s="190" t="s">
        <v>271</v>
      </c>
      <c r="K362" s="190" t="s">
        <v>275</v>
      </c>
      <c r="L362" s="190" t="s">
        <v>276</v>
      </c>
      <c r="M362" s="190" t="s">
        <v>277</v>
      </c>
      <c r="N362" s="190" t="s">
        <v>278</v>
      </c>
      <c r="O362" s="190" t="s">
        <v>59</v>
      </c>
      <c r="P362" s="190" t="s">
        <v>271</v>
      </c>
      <c r="Q362" s="190" t="s">
        <v>271</v>
      </c>
      <c r="R362" s="190" t="s">
        <v>279</v>
      </c>
      <c r="S362" s="191">
        <v>1940</v>
      </c>
    </row>
    <row r="363" spans="1:19" x14ac:dyDescent="0.25">
      <c r="A363" s="190" t="s">
        <v>3471</v>
      </c>
      <c r="B363" s="190" t="s">
        <v>3472</v>
      </c>
      <c r="C363" s="191">
        <v>22659</v>
      </c>
      <c r="D363" s="190" t="s">
        <v>270</v>
      </c>
      <c r="E363" s="190" t="s">
        <v>271</v>
      </c>
      <c r="F363" s="190" t="s">
        <v>272</v>
      </c>
      <c r="G363" s="190" t="s">
        <v>299</v>
      </c>
      <c r="H363" s="190" t="s">
        <v>274</v>
      </c>
      <c r="I363" s="190" t="s">
        <v>271</v>
      </c>
      <c r="J363" s="190" t="s">
        <v>271</v>
      </c>
      <c r="K363" s="190" t="s">
        <v>275</v>
      </c>
      <c r="L363" s="190" t="s">
        <v>276</v>
      </c>
      <c r="M363" s="190" t="s">
        <v>277</v>
      </c>
      <c r="N363" s="190" t="s">
        <v>278</v>
      </c>
      <c r="O363" s="190" t="s">
        <v>59</v>
      </c>
      <c r="P363" s="190" t="s">
        <v>271</v>
      </c>
      <c r="Q363" s="190" t="s">
        <v>271</v>
      </c>
      <c r="R363" s="190" t="s">
        <v>279</v>
      </c>
      <c r="S363" s="191">
        <v>7000</v>
      </c>
    </row>
    <row r="364" spans="1:19" x14ac:dyDescent="0.25">
      <c r="A364" s="190" t="s">
        <v>3471</v>
      </c>
      <c r="B364" s="190" t="s">
        <v>3472</v>
      </c>
      <c r="C364" s="191">
        <v>22659</v>
      </c>
      <c r="D364" s="190" t="s">
        <v>270</v>
      </c>
      <c r="E364" s="190" t="s">
        <v>271</v>
      </c>
      <c r="F364" s="190" t="s">
        <v>272</v>
      </c>
      <c r="G364" s="190" t="s">
        <v>300</v>
      </c>
      <c r="H364" s="190" t="s">
        <v>274</v>
      </c>
      <c r="I364" s="190" t="s">
        <v>271</v>
      </c>
      <c r="J364" s="190" t="s">
        <v>271</v>
      </c>
      <c r="K364" s="190" t="s">
        <v>275</v>
      </c>
      <c r="L364" s="190" t="s">
        <v>276</v>
      </c>
      <c r="M364" s="190" t="s">
        <v>277</v>
      </c>
      <c r="N364" s="190" t="s">
        <v>278</v>
      </c>
      <c r="O364" s="190" t="s">
        <v>59</v>
      </c>
      <c r="P364" s="190" t="s">
        <v>271</v>
      </c>
      <c r="Q364" s="190" t="s">
        <v>271</v>
      </c>
      <c r="R364" s="190" t="s">
        <v>279</v>
      </c>
      <c r="S364" s="191">
        <v>11640</v>
      </c>
    </row>
    <row r="365" spans="1:19" x14ac:dyDescent="0.25">
      <c r="A365" s="190" t="s">
        <v>3471</v>
      </c>
      <c r="B365" s="190" t="s">
        <v>3472</v>
      </c>
      <c r="C365" s="191">
        <v>22659</v>
      </c>
      <c r="D365" s="190" t="s">
        <v>270</v>
      </c>
      <c r="E365" s="190" t="s">
        <v>271</v>
      </c>
      <c r="F365" s="190" t="s">
        <v>272</v>
      </c>
      <c r="G365" s="190" t="s">
        <v>3474</v>
      </c>
      <c r="H365" s="190" t="s">
        <v>274</v>
      </c>
      <c r="I365" s="190" t="s">
        <v>271</v>
      </c>
      <c r="J365" s="190" t="s">
        <v>271</v>
      </c>
      <c r="K365" s="190" t="s">
        <v>275</v>
      </c>
      <c r="L365" s="190" t="s">
        <v>276</v>
      </c>
      <c r="M365" s="190" t="s">
        <v>277</v>
      </c>
      <c r="N365" s="190" t="s">
        <v>278</v>
      </c>
      <c r="O365" s="190" t="s">
        <v>59</v>
      </c>
      <c r="P365" s="190" t="s">
        <v>271</v>
      </c>
      <c r="Q365" s="190" t="s">
        <v>271</v>
      </c>
      <c r="R365" s="190" t="s">
        <v>279</v>
      </c>
      <c r="S365" s="191">
        <v>1000</v>
      </c>
    </row>
    <row r="366" spans="1:19" x14ac:dyDescent="0.25">
      <c r="A366" s="190" t="s">
        <v>3475</v>
      </c>
      <c r="B366" s="190" t="s">
        <v>3472</v>
      </c>
      <c r="C366" s="191">
        <v>24759</v>
      </c>
      <c r="D366" s="190" t="s">
        <v>270</v>
      </c>
      <c r="E366" s="190" t="s">
        <v>271</v>
      </c>
      <c r="F366" s="190" t="s">
        <v>272</v>
      </c>
      <c r="G366" s="190" t="s">
        <v>298</v>
      </c>
      <c r="H366" s="190" t="s">
        <v>274</v>
      </c>
      <c r="I366" s="190" t="s">
        <v>271</v>
      </c>
      <c r="J366" s="190" t="s">
        <v>271</v>
      </c>
      <c r="K366" s="190" t="s">
        <v>275</v>
      </c>
      <c r="L366" s="190" t="s">
        <v>276</v>
      </c>
      <c r="M366" s="190" t="s">
        <v>277</v>
      </c>
      <c r="N366" s="190" t="s">
        <v>278</v>
      </c>
      <c r="O366" s="190" t="s">
        <v>59</v>
      </c>
      <c r="P366" s="190" t="s">
        <v>271</v>
      </c>
      <c r="Q366" s="190" t="s">
        <v>271</v>
      </c>
      <c r="R366" s="190" t="s">
        <v>279</v>
      </c>
      <c r="S366" s="191">
        <v>1940</v>
      </c>
    </row>
    <row r="367" spans="1:19" x14ac:dyDescent="0.25">
      <c r="A367" s="190" t="s">
        <v>3475</v>
      </c>
      <c r="B367" s="190" t="s">
        <v>3472</v>
      </c>
      <c r="C367" s="191">
        <v>24759</v>
      </c>
      <c r="D367" s="190" t="s">
        <v>270</v>
      </c>
      <c r="E367" s="190" t="s">
        <v>271</v>
      </c>
      <c r="F367" s="190" t="s">
        <v>272</v>
      </c>
      <c r="G367" s="190" t="s">
        <v>299</v>
      </c>
      <c r="H367" s="190" t="s">
        <v>274</v>
      </c>
      <c r="I367" s="190" t="s">
        <v>271</v>
      </c>
      <c r="J367" s="190" t="s">
        <v>271</v>
      </c>
      <c r="K367" s="190" t="s">
        <v>275</v>
      </c>
      <c r="L367" s="190" t="s">
        <v>276</v>
      </c>
      <c r="M367" s="190" t="s">
        <v>277</v>
      </c>
      <c r="N367" s="190" t="s">
        <v>278</v>
      </c>
      <c r="O367" s="190" t="s">
        <v>59</v>
      </c>
      <c r="P367" s="190" t="s">
        <v>271</v>
      </c>
      <c r="Q367" s="190" t="s">
        <v>271</v>
      </c>
      <c r="R367" s="190" t="s">
        <v>279</v>
      </c>
      <c r="S367" s="191">
        <v>7000</v>
      </c>
    </row>
    <row r="368" spans="1:19" x14ac:dyDescent="0.25">
      <c r="A368" s="190" t="s">
        <v>3475</v>
      </c>
      <c r="B368" s="190" t="s">
        <v>3472</v>
      </c>
      <c r="C368" s="191">
        <v>24759</v>
      </c>
      <c r="D368" s="190" t="s">
        <v>270</v>
      </c>
      <c r="E368" s="190" t="s">
        <v>271</v>
      </c>
      <c r="F368" s="190" t="s">
        <v>272</v>
      </c>
      <c r="G368" s="190" t="s">
        <v>300</v>
      </c>
      <c r="H368" s="190" t="s">
        <v>274</v>
      </c>
      <c r="I368" s="190" t="s">
        <v>271</v>
      </c>
      <c r="J368" s="190" t="s">
        <v>271</v>
      </c>
      <c r="K368" s="190" t="s">
        <v>275</v>
      </c>
      <c r="L368" s="190" t="s">
        <v>276</v>
      </c>
      <c r="M368" s="190" t="s">
        <v>277</v>
      </c>
      <c r="N368" s="190" t="s">
        <v>278</v>
      </c>
      <c r="O368" s="190" t="s">
        <v>59</v>
      </c>
      <c r="P368" s="190" t="s">
        <v>271</v>
      </c>
      <c r="Q368" s="190" t="s">
        <v>271</v>
      </c>
      <c r="R368" s="190" t="s">
        <v>279</v>
      </c>
      <c r="S368" s="191">
        <v>11640</v>
      </c>
    </row>
    <row r="369" spans="1:19" x14ac:dyDescent="0.25">
      <c r="A369" s="190" t="s">
        <v>3475</v>
      </c>
      <c r="B369" s="190" t="s">
        <v>3472</v>
      </c>
      <c r="C369" s="191">
        <v>24759</v>
      </c>
      <c r="D369" s="190" t="s">
        <v>270</v>
      </c>
      <c r="E369" s="190" t="s">
        <v>271</v>
      </c>
      <c r="F369" s="190" t="s">
        <v>272</v>
      </c>
      <c r="G369" s="190" t="s">
        <v>3476</v>
      </c>
      <c r="H369" s="190" t="s">
        <v>274</v>
      </c>
      <c r="I369" s="190" t="s">
        <v>271</v>
      </c>
      <c r="J369" s="190" t="s">
        <v>271</v>
      </c>
      <c r="K369" s="190" t="s">
        <v>275</v>
      </c>
      <c r="L369" s="190" t="s">
        <v>276</v>
      </c>
      <c r="M369" s="190" t="s">
        <v>277</v>
      </c>
      <c r="N369" s="190" t="s">
        <v>278</v>
      </c>
      <c r="O369" s="190" t="s">
        <v>59</v>
      </c>
      <c r="P369" s="190" t="s">
        <v>271</v>
      </c>
      <c r="Q369" s="190" t="s">
        <v>271</v>
      </c>
      <c r="R369" s="190" t="s">
        <v>279</v>
      </c>
      <c r="S369" s="191">
        <v>3000</v>
      </c>
    </row>
    <row r="370" spans="1:19" x14ac:dyDescent="0.25">
      <c r="A370" s="190" t="s">
        <v>3477</v>
      </c>
      <c r="B370" s="190" t="s">
        <v>3478</v>
      </c>
      <c r="C370" s="191">
        <v>3719.69</v>
      </c>
      <c r="D370" s="190" t="s">
        <v>270</v>
      </c>
      <c r="E370" s="190" t="s">
        <v>271</v>
      </c>
      <c r="F370" s="190" t="s">
        <v>272</v>
      </c>
      <c r="G370" s="190" t="s">
        <v>273</v>
      </c>
      <c r="H370" s="190" t="s">
        <v>274</v>
      </c>
      <c r="I370" s="190" t="s">
        <v>271</v>
      </c>
      <c r="J370" s="190" t="s">
        <v>271</v>
      </c>
      <c r="K370" s="190" t="s">
        <v>275</v>
      </c>
      <c r="L370" s="190" t="s">
        <v>276</v>
      </c>
      <c r="M370" s="190" t="s">
        <v>277</v>
      </c>
      <c r="N370" s="190" t="s">
        <v>278</v>
      </c>
      <c r="O370" s="190" t="s">
        <v>59</v>
      </c>
      <c r="P370" s="190" t="s">
        <v>271</v>
      </c>
      <c r="Q370" s="190" t="s">
        <v>271</v>
      </c>
      <c r="R370" s="190" t="s">
        <v>279</v>
      </c>
      <c r="S370" s="191">
        <v>3542.56</v>
      </c>
    </row>
    <row r="371" spans="1:19" x14ac:dyDescent="0.25">
      <c r="A371" s="190" t="s">
        <v>3479</v>
      </c>
    </row>
    <row r="372" spans="1:19" x14ac:dyDescent="0.25">
      <c r="A372" s="190" t="s">
        <v>248</v>
      </c>
    </row>
    <row r="373" spans="1:19" x14ac:dyDescent="0.25">
      <c r="A373" s="190" t="s">
        <v>3480</v>
      </c>
    </row>
    <row r="374" spans="1:19" x14ac:dyDescent="0.25">
      <c r="A374" s="190" t="s">
        <v>248</v>
      </c>
    </row>
    <row r="375" spans="1:19" x14ac:dyDescent="0.25">
      <c r="A375" s="190" t="s">
        <v>1664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3"/>
  <sheetViews>
    <sheetView topLeftCell="A491" workbookViewId="0">
      <selection activeCell="S11" sqref="S11:S528"/>
    </sheetView>
  </sheetViews>
  <sheetFormatPr defaultRowHeight="15" x14ac:dyDescent="0.25"/>
  <cols>
    <col min="1" max="16384" width="9.140625" style="190"/>
  </cols>
  <sheetData>
    <row r="1" spans="1:19" x14ac:dyDescent="0.25">
      <c r="A1" s="190" t="s">
        <v>242</v>
      </c>
    </row>
    <row r="2" spans="1:19" x14ac:dyDescent="0.25">
      <c r="A2" s="190" t="s">
        <v>243</v>
      </c>
    </row>
    <row r="3" spans="1:19" x14ac:dyDescent="0.25">
      <c r="A3" s="190" t="s">
        <v>244</v>
      </c>
    </row>
    <row r="4" spans="1:19" x14ac:dyDescent="0.25">
      <c r="A4" s="190" t="s">
        <v>245</v>
      </c>
    </row>
    <row r="5" spans="1:19" x14ac:dyDescent="0.25">
      <c r="A5" s="190" t="s">
        <v>246</v>
      </c>
    </row>
    <row r="6" spans="1:19" x14ac:dyDescent="0.25">
      <c r="A6" s="190" t="s">
        <v>2660</v>
      </c>
    </row>
    <row r="7" spans="1:19" x14ac:dyDescent="0.25">
      <c r="A7" s="190" t="s">
        <v>248</v>
      </c>
    </row>
    <row r="8" spans="1:19" x14ac:dyDescent="0.25">
      <c r="A8" s="190" t="s">
        <v>249</v>
      </c>
    </row>
    <row r="9" spans="1:19" x14ac:dyDescent="0.25">
      <c r="A9" s="190" t="s">
        <v>248</v>
      </c>
    </row>
    <row r="10" spans="1:19" x14ac:dyDescent="0.25">
      <c r="A10" s="190" t="s">
        <v>250</v>
      </c>
      <c r="B10" s="190" t="s">
        <v>251</v>
      </c>
      <c r="C10" s="190" t="s">
        <v>252</v>
      </c>
      <c r="D10" s="190" t="s">
        <v>253</v>
      </c>
      <c r="E10" s="190" t="s">
        <v>254</v>
      </c>
      <c r="F10" s="190" t="s">
        <v>255</v>
      </c>
      <c r="G10" s="190" t="s">
        <v>256</v>
      </c>
      <c r="H10" s="190" t="s">
        <v>257</v>
      </c>
      <c r="I10" s="190" t="s">
        <v>258</v>
      </c>
      <c r="J10" s="190" t="s">
        <v>259</v>
      </c>
      <c r="K10" s="190" t="s">
        <v>260</v>
      </c>
      <c r="L10" s="190" t="s">
        <v>261</v>
      </c>
      <c r="M10" s="190" t="s">
        <v>262</v>
      </c>
      <c r="N10" s="190" t="s">
        <v>263</v>
      </c>
      <c r="O10" s="190" t="s">
        <v>93</v>
      </c>
      <c r="P10" s="190" t="s">
        <v>264</v>
      </c>
      <c r="Q10" s="190" t="s">
        <v>265</v>
      </c>
      <c r="R10" s="190" t="s">
        <v>266</v>
      </c>
      <c r="S10" s="190" t="s">
        <v>267</v>
      </c>
    </row>
    <row r="11" spans="1:19" x14ac:dyDescent="0.25">
      <c r="A11" s="190" t="s">
        <v>2661</v>
      </c>
      <c r="B11" s="190" t="s">
        <v>2662</v>
      </c>
      <c r="C11" s="191">
        <v>39789.599999999999</v>
      </c>
      <c r="D11" s="190" t="s">
        <v>270</v>
      </c>
      <c r="E11" s="190" t="s">
        <v>271</v>
      </c>
      <c r="F11" s="190" t="s">
        <v>272</v>
      </c>
      <c r="G11" s="190" t="s">
        <v>273</v>
      </c>
      <c r="H11" s="190" t="s">
        <v>274</v>
      </c>
      <c r="I11" s="190" t="s">
        <v>271</v>
      </c>
      <c r="J11" s="190" t="s">
        <v>271</v>
      </c>
      <c r="K11" s="190" t="s">
        <v>275</v>
      </c>
      <c r="L11" s="190" t="s">
        <v>276</v>
      </c>
      <c r="M11" s="190" t="s">
        <v>277</v>
      </c>
      <c r="N11" s="190" t="s">
        <v>278</v>
      </c>
      <c r="O11" s="190" t="s">
        <v>59</v>
      </c>
      <c r="P11" s="190" t="s">
        <v>271</v>
      </c>
      <c r="Q11" s="190" t="s">
        <v>271</v>
      </c>
      <c r="R11" s="190" t="s">
        <v>279</v>
      </c>
      <c r="S11" s="191">
        <v>34766.51</v>
      </c>
    </row>
    <row r="12" spans="1:19" x14ac:dyDescent="0.25">
      <c r="A12" s="190" t="s">
        <v>2661</v>
      </c>
      <c r="B12" s="190" t="s">
        <v>2662</v>
      </c>
      <c r="C12" s="191">
        <v>39789.599999999999</v>
      </c>
      <c r="D12" s="190" t="s">
        <v>270</v>
      </c>
      <c r="E12" s="190" t="s">
        <v>271</v>
      </c>
      <c r="F12" s="190" t="s">
        <v>272</v>
      </c>
      <c r="G12" s="190" t="s">
        <v>580</v>
      </c>
      <c r="H12" s="190" t="s">
        <v>274</v>
      </c>
      <c r="I12" s="190" t="s">
        <v>271</v>
      </c>
      <c r="J12" s="190" t="s">
        <v>271</v>
      </c>
      <c r="K12" s="190" t="s">
        <v>275</v>
      </c>
      <c r="L12" s="190" t="s">
        <v>276</v>
      </c>
      <c r="M12" s="190" t="s">
        <v>277</v>
      </c>
      <c r="N12" s="190" t="s">
        <v>278</v>
      </c>
      <c r="O12" s="190" t="s">
        <v>59</v>
      </c>
      <c r="P12" s="190" t="s">
        <v>271</v>
      </c>
      <c r="Q12" s="190" t="s">
        <v>271</v>
      </c>
      <c r="R12" s="190" t="s">
        <v>279</v>
      </c>
      <c r="S12" s="191">
        <v>1522.44</v>
      </c>
    </row>
    <row r="13" spans="1:19" x14ac:dyDescent="0.25">
      <c r="A13" s="190" t="s">
        <v>2661</v>
      </c>
      <c r="B13" s="190" t="s">
        <v>2662</v>
      </c>
      <c r="C13" s="191">
        <v>39789.599999999999</v>
      </c>
      <c r="D13" s="190" t="s">
        <v>270</v>
      </c>
      <c r="E13" s="190" t="s">
        <v>271</v>
      </c>
      <c r="F13" s="190" t="s">
        <v>272</v>
      </c>
      <c r="G13" s="190" t="s">
        <v>2663</v>
      </c>
      <c r="H13" s="190" t="s">
        <v>274</v>
      </c>
      <c r="I13" s="190" t="s">
        <v>271</v>
      </c>
      <c r="J13" s="190" t="s">
        <v>271</v>
      </c>
      <c r="K13" s="190" t="s">
        <v>275</v>
      </c>
      <c r="L13" s="190" t="s">
        <v>2664</v>
      </c>
      <c r="M13" s="190" t="s">
        <v>277</v>
      </c>
      <c r="N13" s="190" t="s">
        <v>278</v>
      </c>
      <c r="O13" s="190" t="s">
        <v>176</v>
      </c>
      <c r="P13" s="190" t="s">
        <v>271</v>
      </c>
      <c r="Q13" s="190" t="s">
        <v>271</v>
      </c>
      <c r="R13" s="190" t="s">
        <v>279</v>
      </c>
      <c r="S13" s="191">
        <v>422.34</v>
      </c>
    </row>
    <row r="14" spans="1:19" x14ac:dyDescent="0.25">
      <c r="A14" s="190" t="s">
        <v>2665</v>
      </c>
      <c r="B14" s="190" t="s">
        <v>2666</v>
      </c>
      <c r="C14" s="191">
        <v>25458.04</v>
      </c>
      <c r="D14" s="190" t="s">
        <v>270</v>
      </c>
      <c r="E14" s="190" t="s">
        <v>271</v>
      </c>
      <c r="F14" s="190" t="s">
        <v>272</v>
      </c>
      <c r="G14" s="190" t="s">
        <v>273</v>
      </c>
      <c r="H14" s="190" t="s">
        <v>274</v>
      </c>
      <c r="I14" s="190" t="s">
        <v>271</v>
      </c>
      <c r="J14" s="190" t="s">
        <v>271</v>
      </c>
      <c r="K14" s="190" t="s">
        <v>275</v>
      </c>
      <c r="L14" s="190" t="s">
        <v>276</v>
      </c>
      <c r="M14" s="190" t="s">
        <v>277</v>
      </c>
      <c r="N14" s="190" t="s">
        <v>278</v>
      </c>
      <c r="O14" s="190" t="s">
        <v>59</v>
      </c>
      <c r="P14" s="190" t="s">
        <v>271</v>
      </c>
      <c r="Q14" s="190" t="s">
        <v>271</v>
      </c>
      <c r="R14" s="190" t="s">
        <v>279</v>
      </c>
      <c r="S14" s="191">
        <v>14965.01</v>
      </c>
    </row>
    <row r="15" spans="1:19" x14ac:dyDescent="0.25">
      <c r="A15" s="190" t="s">
        <v>2667</v>
      </c>
      <c r="B15" s="190" t="s">
        <v>2666</v>
      </c>
      <c r="C15" s="191">
        <v>35243.9</v>
      </c>
      <c r="D15" s="190" t="s">
        <v>270</v>
      </c>
      <c r="E15" s="190" t="s">
        <v>271</v>
      </c>
      <c r="F15" s="190" t="s">
        <v>272</v>
      </c>
      <c r="G15" s="190" t="s">
        <v>273</v>
      </c>
      <c r="H15" s="190" t="s">
        <v>274</v>
      </c>
      <c r="I15" s="190" t="s">
        <v>271</v>
      </c>
      <c r="J15" s="190" t="s">
        <v>271</v>
      </c>
      <c r="K15" s="190" t="s">
        <v>275</v>
      </c>
      <c r="L15" s="190" t="s">
        <v>276</v>
      </c>
      <c r="M15" s="190" t="s">
        <v>277</v>
      </c>
      <c r="N15" s="190" t="s">
        <v>278</v>
      </c>
      <c r="O15" s="190" t="s">
        <v>59</v>
      </c>
      <c r="P15" s="190" t="s">
        <v>271</v>
      </c>
      <c r="Q15" s="190" t="s">
        <v>271</v>
      </c>
      <c r="R15" s="190" t="s">
        <v>279</v>
      </c>
      <c r="S15" s="191">
        <v>31717.65</v>
      </c>
    </row>
    <row r="16" spans="1:19" x14ac:dyDescent="0.25">
      <c r="A16" s="190" t="s">
        <v>2668</v>
      </c>
      <c r="B16" s="190" t="s">
        <v>2666</v>
      </c>
      <c r="C16" s="191">
        <v>40620</v>
      </c>
      <c r="D16" s="190" t="s">
        <v>270</v>
      </c>
      <c r="E16" s="190" t="s">
        <v>271</v>
      </c>
      <c r="F16" s="190" t="s">
        <v>272</v>
      </c>
      <c r="G16" s="190" t="s">
        <v>273</v>
      </c>
      <c r="H16" s="190" t="s">
        <v>274</v>
      </c>
      <c r="I16" s="190" t="s">
        <v>271</v>
      </c>
      <c r="J16" s="190" t="s">
        <v>271</v>
      </c>
      <c r="K16" s="190" t="s">
        <v>275</v>
      </c>
      <c r="L16" s="190" t="s">
        <v>276</v>
      </c>
      <c r="M16" s="190" t="s">
        <v>277</v>
      </c>
      <c r="N16" s="190" t="s">
        <v>278</v>
      </c>
      <c r="O16" s="190" t="s">
        <v>59</v>
      </c>
      <c r="P16" s="190" t="s">
        <v>271</v>
      </c>
      <c r="Q16" s="190" t="s">
        <v>271</v>
      </c>
      <c r="R16" s="190" t="s">
        <v>279</v>
      </c>
      <c r="S16" s="191">
        <v>30835.040000000001</v>
      </c>
    </row>
    <row r="17" spans="1:19" x14ac:dyDescent="0.25">
      <c r="A17" s="190" t="s">
        <v>2669</v>
      </c>
      <c r="B17" s="190" t="s">
        <v>2666</v>
      </c>
      <c r="C17" s="191">
        <v>44790.41</v>
      </c>
      <c r="D17" s="190" t="s">
        <v>270</v>
      </c>
      <c r="E17" s="190" t="s">
        <v>271</v>
      </c>
      <c r="F17" s="190" t="s">
        <v>272</v>
      </c>
      <c r="G17" s="190" t="s">
        <v>273</v>
      </c>
      <c r="H17" s="190" t="s">
        <v>274</v>
      </c>
      <c r="I17" s="190" t="s">
        <v>271</v>
      </c>
      <c r="J17" s="190" t="s">
        <v>271</v>
      </c>
      <c r="K17" s="190" t="s">
        <v>275</v>
      </c>
      <c r="L17" s="190" t="s">
        <v>276</v>
      </c>
      <c r="M17" s="190" t="s">
        <v>277</v>
      </c>
      <c r="N17" s="190" t="s">
        <v>278</v>
      </c>
      <c r="O17" s="190" t="s">
        <v>59</v>
      </c>
      <c r="P17" s="190" t="s">
        <v>271</v>
      </c>
      <c r="Q17" s="190" t="s">
        <v>271</v>
      </c>
      <c r="R17" s="190" t="s">
        <v>279</v>
      </c>
      <c r="S17" s="191">
        <v>37691.51</v>
      </c>
    </row>
    <row r="18" spans="1:19" x14ac:dyDescent="0.25">
      <c r="A18" s="190" t="s">
        <v>2670</v>
      </c>
      <c r="B18" s="190" t="s">
        <v>2666</v>
      </c>
      <c r="C18" s="191">
        <v>41488.949999999997</v>
      </c>
      <c r="D18" s="190" t="s">
        <v>270</v>
      </c>
      <c r="E18" s="190" t="s">
        <v>271</v>
      </c>
      <c r="F18" s="190" t="s">
        <v>272</v>
      </c>
      <c r="G18" s="190" t="s">
        <v>273</v>
      </c>
      <c r="H18" s="190" t="s">
        <v>274</v>
      </c>
      <c r="I18" s="190" t="s">
        <v>271</v>
      </c>
      <c r="J18" s="190" t="s">
        <v>271</v>
      </c>
      <c r="K18" s="190" t="s">
        <v>275</v>
      </c>
      <c r="L18" s="190" t="s">
        <v>276</v>
      </c>
      <c r="M18" s="190" t="s">
        <v>277</v>
      </c>
      <c r="N18" s="190" t="s">
        <v>278</v>
      </c>
      <c r="O18" s="190" t="s">
        <v>59</v>
      </c>
      <c r="P18" s="190" t="s">
        <v>271</v>
      </c>
      <c r="Q18" s="190" t="s">
        <v>271</v>
      </c>
      <c r="R18" s="190" t="s">
        <v>279</v>
      </c>
      <c r="S18" s="191">
        <v>33271.120000000003</v>
      </c>
    </row>
    <row r="19" spans="1:19" x14ac:dyDescent="0.25">
      <c r="A19" s="190" t="s">
        <v>2671</v>
      </c>
      <c r="B19" s="190" t="s">
        <v>2666</v>
      </c>
      <c r="C19" s="191">
        <v>40184.17</v>
      </c>
      <c r="D19" s="190" t="s">
        <v>270</v>
      </c>
      <c r="E19" s="190" t="s">
        <v>271</v>
      </c>
      <c r="F19" s="190" t="s">
        <v>272</v>
      </c>
      <c r="G19" s="190" t="s">
        <v>273</v>
      </c>
      <c r="H19" s="190" t="s">
        <v>274</v>
      </c>
      <c r="I19" s="190" t="s">
        <v>271</v>
      </c>
      <c r="J19" s="190" t="s">
        <v>271</v>
      </c>
      <c r="K19" s="190" t="s">
        <v>275</v>
      </c>
      <c r="L19" s="190" t="s">
        <v>276</v>
      </c>
      <c r="M19" s="190" t="s">
        <v>277</v>
      </c>
      <c r="N19" s="190" t="s">
        <v>278</v>
      </c>
      <c r="O19" s="190" t="s">
        <v>59</v>
      </c>
      <c r="P19" s="190" t="s">
        <v>271</v>
      </c>
      <c r="Q19" s="190" t="s">
        <v>271</v>
      </c>
      <c r="R19" s="190" t="s">
        <v>279</v>
      </c>
      <c r="S19" s="191">
        <v>36023.64</v>
      </c>
    </row>
    <row r="20" spans="1:19" x14ac:dyDescent="0.25">
      <c r="A20" s="190" t="s">
        <v>2672</v>
      </c>
      <c r="B20" s="190" t="s">
        <v>2666</v>
      </c>
      <c r="C20" s="191">
        <v>36647.03</v>
      </c>
      <c r="D20" s="190" t="s">
        <v>270</v>
      </c>
      <c r="E20" s="190" t="s">
        <v>271</v>
      </c>
      <c r="F20" s="190" t="s">
        <v>272</v>
      </c>
      <c r="G20" s="190" t="s">
        <v>273</v>
      </c>
      <c r="H20" s="190" t="s">
        <v>274</v>
      </c>
      <c r="I20" s="190" t="s">
        <v>271</v>
      </c>
      <c r="J20" s="190" t="s">
        <v>271</v>
      </c>
      <c r="K20" s="190" t="s">
        <v>275</v>
      </c>
      <c r="L20" s="190" t="s">
        <v>276</v>
      </c>
      <c r="M20" s="190" t="s">
        <v>277</v>
      </c>
      <c r="N20" s="190" t="s">
        <v>278</v>
      </c>
      <c r="O20" s="190" t="s">
        <v>59</v>
      </c>
      <c r="P20" s="190" t="s">
        <v>271</v>
      </c>
      <c r="Q20" s="190" t="s">
        <v>271</v>
      </c>
      <c r="R20" s="190" t="s">
        <v>279</v>
      </c>
      <c r="S20" s="191">
        <v>31688.87</v>
      </c>
    </row>
    <row r="21" spans="1:19" x14ac:dyDescent="0.25">
      <c r="A21" s="190" t="s">
        <v>2672</v>
      </c>
      <c r="B21" s="190" t="s">
        <v>2666</v>
      </c>
      <c r="C21" s="191">
        <v>36647.03</v>
      </c>
      <c r="D21" s="190" t="s">
        <v>270</v>
      </c>
      <c r="E21" s="190" t="s">
        <v>271</v>
      </c>
      <c r="F21" s="190" t="s">
        <v>272</v>
      </c>
      <c r="G21" s="190" t="s">
        <v>580</v>
      </c>
      <c r="H21" s="190" t="s">
        <v>274</v>
      </c>
      <c r="I21" s="190" t="s">
        <v>271</v>
      </c>
      <c r="J21" s="190" t="s">
        <v>271</v>
      </c>
      <c r="K21" s="190" t="s">
        <v>275</v>
      </c>
      <c r="L21" s="190" t="s">
        <v>581</v>
      </c>
      <c r="M21" s="190" t="s">
        <v>277</v>
      </c>
      <c r="N21" s="190" t="s">
        <v>278</v>
      </c>
      <c r="O21" s="190" t="s">
        <v>64</v>
      </c>
      <c r="P21" s="190" t="s">
        <v>271</v>
      </c>
      <c r="Q21" s="190" t="s">
        <v>271</v>
      </c>
      <c r="R21" s="190" t="s">
        <v>279</v>
      </c>
      <c r="S21" s="191">
        <v>774.6</v>
      </c>
    </row>
    <row r="22" spans="1:19" x14ac:dyDescent="0.25">
      <c r="A22" s="190" t="s">
        <v>2673</v>
      </c>
      <c r="B22" s="190" t="s">
        <v>2666</v>
      </c>
      <c r="C22" s="191">
        <v>40489.17</v>
      </c>
      <c r="D22" s="190" t="s">
        <v>270</v>
      </c>
      <c r="E22" s="190" t="s">
        <v>271</v>
      </c>
      <c r="F22" s="190" t="s">
        <v>272</v>
      </c>
      <c r="G22" s="190" t="s">
        <v>273</v>
      </c>
      <c r="H22" s="190" t="s">
        <v>274</v>
      </c>
      <c r="I22" s="190" t="s">
        <v>271</v>
      </c>
      <c r="J22" s="190" t="s">
        <v>271</v>
      </c>
      <c r="K22" s="190" t="s">
        <v>275</v>
      </c>
      <c r="L22" s="190" t="s">
        <v>276</v>
      </c>
      <c r="M22" s="190" t="s">
        <v>277</v>
      </c>
      <c r="N22" s="190" t="s">
        <v>278</v>
      </c>
      <c r="O22" s="190" t="s">
        <v>59</v>
      </c>
      <c r="P22" s="190" t="s">
        <v>271</v>
      </c>
      <c r="Q22" s="190" t="s">
        <v>271</v>
      </c>
      <c r="R22" s="190" t="s">
        <v>279</v>
      </c>
      <c r="S22" s="191">
        <v>34765.300000000003</v>
      </c>
    </row>
    <row r="23" spans="1:19" x14ac:dyDescent="0.25">
      <c r="A23" s="190" t="s">
        <v>2674</v>
      </c>
      <c r="B23" s="190" t="s">
        <v>2666</v>
      </c>
      <c r="C23" s="191">
        <v>32507.81</v>
      </c>
      <c r="D23" s="190" t="s">
        <v>270</v>
      </c>
      <c r="E23" s="190" t="s">
        <v>271</v>
      </c>
      <c r="F23" s="190" t="s">
        <v>272</v>
      </c>
      <c r="G23" s="190" t="s">
        <v>273</v>
      </c>
      <c r="H23" s="190" t="s">
        <v>274</v>
      </c>
      <c r="I23" s="190" t="s">
        <v>271</v>
      </c>
      <c r="J23" s="190" t="s">
        <v>271</v>
      </c>
      <c r="K23" s="190" t="s">
        <v>275</v>
      </c>
      <c r="L23" s="190" t="s">
        <v>276</v>
      </c>
      <c r="M23" s="190" t="s">
        <v>277</v>
      </c>
      <c r="N23" s="190" t="s">
        <v>278</v>
      </c>
      <c r="O23" s="190" t="s">
        <v>59</v>
      </c>
      <c r="P23" s="190" t="s">
        <v>271</v>
      </c>
      <c r="Q23" s="190" t="s">
        <v>271</v>
      </c>
      <c r="R23" s="190" t="s">
        <v>279</v>
      </c>
      <c r="S23" s="191">
        <v>27640.53</v>
      </c>
    </row>
    <row r="24" spans="1:19" x14ac:dyDescent="0.25">
      <c r="A24" s="190" t="s">
        <v>2675</v>
      </c>
      <c r="B24" s="190" t="s">
        <v>2676</v>
      </c>
      <c r="C24" s="191">
        <v>38468.83</v>
      </c>
      <c r="D24" s="190" t="s">
        <v>270</v>
      </c>
      <c r="E24" s="190" t="s">
        <v>271</v>
      </c>
      <c r="F24" s="190" t="s">
        <v>272</v>
      </c>
      <c r="G24" s="190" t="s">
        <v>273</v>
      </c>
      <c r="H24" s="190" t="s">
        <v>274</v>
      </c>
      <c r="I24" s="190" t="s">
        <v>271</v>
      </c>
      <c r="J24" s="190" t="s">
        <v>271</v>
      </c>
      <c r="K24" s="190" t="s">
        <v>275</v>
      </c>
      <c r="L24" s="190" t="s">
        <v>276</v>
      </c>
      <c r="M24" s="190" t="s">
        <v>277</v>
      </c>
      <c r="N24" s="190" t="s">
        <v>278</v>
      </c>
      <c r="O24" s="190" t="s">
        <v>59</v>
      </c>
      <c r="P24" s="190" t="s">
        <v>271</v>
      </c>
      <c r="Q24" s="190" t="s">
        <v>271</v>
      </c>
      <c r="R24" s="190" t="s">
        <v>279</v>
      </c>
      <c r="S24" s="191">
        <v>32605.71</v>
      </c>
    </row>
    <row r="25" spans="1:19" x14ac:dyDescent="0.25">
      <c r="A25" s="190" t="s">
        <v>2677</v>
      </c>
      <c r="B25" s="190" t="s">
        <v>2676</v>
      </c>
      <c r="C25" s="191">
        <v>30076.67</v>
      </c>
      <c r="D25" s="190" t="s">
        <v>270</v>
      </c>
      <c r="E25" s="190" t="s">
        <v>271</v>
      </c>
      <c r="F25" s="190" t="s">
        <v>272</v>
      </c>
      <c r="G25" s="190" t="s">
        <v>273</v>
      </c>
      <c r="H25" s="190" t="s">
        <v>274</v>
      </c>
      <c r="I25" s="190" t="s">
        <v>271</v>
      </c>
      <c r="J25" s="190" t="s">
        <v>271</v>
      </c>
      <c r="K25" s="190" t="s">
        <v>275</v>
      </c>
      <c r="L25" s="190" t="s">
        <v>276</v>
      </c>
      <c r="M25" s="190" t="s">
        <v>277</v>
      </c>
      <c r="N25" s="190" t="s">
        <v>278</v>
      </c>
      <c r="O25" s="190" t="s">
        <v>59</v>
      </c>
      <c r="P25" s="190" t="s">
        <v>271</v>
      </c>
      <c r="Q25" s="190" t="s">
        <v>271</v>
      </c>
      <c r="R25" s="190" t="s">
        <v>279</v>
      </c>
      <c r="S25" s="191">
        <v>28644.45</v>
      </c>
    </row>
    <row r="26" spans="1:19" x14ac:dyDescent="0.25">
      <c r="A26" s="190" t="s">
        <v>2678</v>
      </c>
      <c r="B26" s="190" t="s">
        <v>2676</v>
      </c>
      <c r="C26" s="191">
        <v>30140.38</v>
      </c>
      <c r="D26" s="190" t="s">
        <v>270</v>
      </c>
      <c r="E26" s="190" t="s">
        <v>271</v>
      </c>
      <c r="F26" s="190" t="s">
        <v>272</v>
      </c>
      <c r="G26" s="190" t="s">
        <v>273</v>
      </c>
      <c r="H26" s="190" t="s">
        <v>274</v>
      </c>
      <c r="I26" s="190" t="s">
        <v>271</v>
      </c>
      <c r="J26" s="190" t="s">
        <v>271</v>
      </c>
      <c r="K26" s="190" t="s">
        <v>275</v>
      </c>
      <c r="L26" s="190" t="s">
        <v>276</v>
      </c>
      <c r="M26" s="190" t="s">
        <v>277</v>
      </c>
      <c r="N26" s="190" t="s">
        <v>278</v>
      </c>
      <c r="O26" s="190" t="s">
        <v>59</v>
      </c>
      <c r="P26" s="190" t="s">
        <v>271</v>
      </c>
      <c r="Q26" s="190" t="s">
        <v>271</v>
      </c>
      <c r="R26" s="190" t="s">
        <v>279</v>
      </c>
      <c r="S26" s="191">
        <v>27127.05</v>
      </c>
    </row>
    <row r="27" spans="1:19" x14ac:dyDescent="0.25">
      <c r="A27" s="190" t="s">
        <v>2679</v>
      </c>
      <c r="B27" s="190" t="s">
        <v>2676</v>
      </c>
      <c r="C27" s="191">
        <v>35049.660000000003</v>
      </c>
      <c r="D27" s="190" t="s">
        <v>270</v>
      </c>
      <c r="E27" s="190" t="s">
        <v>271</v>
      </c>
      <c r="F27" s="190" t="s">
        <v>272</v>
      </c>
      <c r="G27" s="190" t="s">
        <v>273</v>
      </c>
      <c r="H27" s="190" t="s">
        <v>274</v>
      </c>
      <c r="I27" s="190" t="s">
        <v>271</v>
      </c>
      <c r="J27" s="190" t="s">
        <v>271</v>
      </c>
      <c r="K27" s="190" t="s">
        <v>275</v>
      </c>
      <c r="L27" s="190" t="s">
        <v>276</v>
      </c>
      <c r="M27" s="190" t="s">
        <v>277</v>
      </c>
      <c r="N27" s="190" t="s">
        <v>278</v>
      </c>
      <c r="O27" s="190" t="s">
        <v>59</v>
      </c>
      <c r="P27" s="190" t="s">
        <v>271</v>
      </c>
      <c r="Q27" s="190" t="s">
        <v>271</v>
      </c>
      <c r="R27" s="190" t="s">
        <v>279</v>
      </c>
      <c r="S27" s="191">
        <v>31930.26</v>
      </c>
    </row>
    <row r="28" spans="1:19" x14ac:dyDescent="0.25">
      <c r="A28" s="190" t="s">
        <v>2680</v>
      </c>
      <c r="B28" s="190" t="s">
        <v>2681</v>
      </c>
      <c r="C28" s="191">
        <v>43663.99</v>
      </c>
      <c r="D28" s="190" t="s">
        <v>270</v>
      </c>
      <c r="E28" s="190" t="s">
        <v>271</v>
      </c>
      <c r="F28" s="190" t="s">
        <v>272</v>
      </c>
      <c r="G28" s="190" t="s">
        <v>273</v>
      </c>
      <c r="H28" s="190" t="s">
        <v>274</v>
      </c>
      <c r="I28" s="190" t="s">
        <v>271</v>
      </c>
      <c r="J28" s="190" t="s">
        <v>271</v>
      </c>
      <c r="K28" s="190" t="s">
        <v>275</v>
      </c>
      <c r="L28" s="190" t="s">
        <v>276</v>
      </c>
      <c r="M28" s="190" t="s">
        <v>277</v>
      </c>
      <c r="N28" s="190" t="s">
        <v>278</v>
      </c>
      <c r="O28" s="190" t="s">
        <v>59</v>
      </c>
      <c r="P28" s="190" t="s">
        <v>271</v>
      </c>
      <c r="Q28" s="190" t="s">
        <v>271</v>
      </c>
      <c r="R28" s="190" t="s">
        <v>279</v>
      </c>
      <c r="S28" s="191">
        <v>41584.75</v>
      </c>
    </row>
    <row r="29" spans="1:19" x14ac:dyDescent="0.25">
      <c r="A29" s="190" t="s">
        <v>2682</v>
      </c>
      <c r="B29" s="190" t="s">
        <v>2681</v>
      </c>
      <c r="C29" s="191">
        <v>35184.959999999999</v>
      </c>
      <c r="D29" s="190" t="s">
        <v>270</v>
      </c>
      <c r="E29" s="190" t="s">
        <v>271</v>
      </c>
      <c r="F29" s="190" t="s">
        <v>272</v>
      </c>
      <c r="G29" s="190" t="s">
        <v>273</v>
      </c>
      <c r="H29" s="190" t="s">
        <v>274</v>
      </c>
      <c r="I29" s="190" t="s">
        <v>271</v>
      </c>
      <c r="J29" s="190" t="s">
        <v>271</v>
      </c>
      <c r="K29" s="190" t="s">
        <v>275</v>
      </c>
      <c r="L29" s="190" t="s">
        <v>276</v>
      </c>
      <c r="M29" s="190" t="s">
        <v>277</v>
      </c>
      <c r="N29" s="190" t="s">
        <v>278</v>
      </c>
      <c r="O29" s="190" t="s">
        <v>59</v>
      </c>
      <c r="P29" s="190" t="s">
        <v>271</v>
      </c>
      <c r="Q29" s="190" t="s">
        <v>271</v>
      </c>
      <c r="R29" s="190" t="s">
        <v>279</v>
      </c>
      <c r="S29" s="191">
        <v>33235.14</v>
      </c>
    </row>
    <row r="30" spans="1:19" x14ac:dyDescent="0.25">
      <c r="A30" s="190" t="s">
        <v>2683</v>
      </c>
      <c r="B30" s="190" t="s">
        <v>2681</v>
      </c>
      <c r="C30" s="191">
        <v>35049.410000000003</v>
      </c>
      <c r="D30" s="190" t="s">
        <v>270</v>
      </c>
      <c r="E30" s="190" t="s">
        <v>271</v>
      </c>
      <c r="F30" s="190" t="s">
        <v>272</v>
      </c>
      <c r="G30" s="190" t="s">
        <v>273</v>
      </c>
      <c r="H30" s="190" t="s">
        <v>274</v>
      </c>
      <c r="I30" s="190" t="s">
        <v>271</v>
      </c>
      <c r="J30" s="190" t="s">
        <v>271</v>
      </c>
      <c r="K30" s="190" t="s">
        <v>275</v>
      </c>
      <c r="L30" s="190" t="s">
        <v>276</v>
      </c>
      <c r="M30" s="190" t="s">
        <v>277</v>
      </c>
      <c r="N30" s="190" t="s">
        <v>278</v>
      </c>
      <c r="O30" s="190" t="s">
        <v>59</v>
      </c>
      <c r="P30" s="190" t="s">
        <v>271</v>
      </c>
      <c r="Q30" s="190" t="s">
        <v>271</v>
      </c>
      <c r="R30" s="190" t="s">
        <v>279</v>
      </c>
      <c r="S30" s="191">
        <v>33380.39</v>
      </c>
    </row>
    <row r="31" spans="1:19" x14ac:dyDescent="0.25">
      <c r="A31" s="190" t="s">
        <v>2684</v>
      </c>
      <c r="B31" s="190" t="s">
        <v>2681</v>
      </c>
      <c r="C31" s="191">
        <v>42908.51</v>
      </c>
      <c r="D31" s="190" t="s">
        <v>270</v>
      </c>
      <c r="E31" s="190" t="s">
        <v>271</v>
      </c>
      <c r="F31" s="190" t="s">
        <v>272</v>
      </c>
      <c r="G31" s="190" t="s">
        <v>273</v>
      </c>
      <c r="H31" s="190" t="s">
        <v>274</v>
      </c>
      <c r="I31" s="190" t="s">
        <v>271</v>
      </c>
      <c r="J31" s="190" t="s">
        <v>271</v>
      </c>
      <c r="K31" s="190" t="s">
        <v>275</v>
      </c>
      <c r="L31" s="190" t="s">
        <v>276</v>
      </c>
      <c r="M31" s="190" t="s">
        <v>277</v>
      </c>
      <c r="N31" s="190" t="s">
        <v>278</v>
      </c>
      <c r="O31" s="190" t="s">
        <v>59</v>
      </c>
      <c r="P31" s="190" t="s">
        <v>271</v>
      </c>
      <c r="Q31" s="190" t="s">
        <v>271</v>
      </c>
      <c r="R31" s="190" t="s">
        <v>279</v>
      </c>
      <c r="S31" s="191">
        <v>40865.25</v>
      </c>
    </row>
    <row r="32" spans="1:19" x14ac:dyDescent="0.25">
      <c r="A32" s="190" t="s">
        <v>2685</v>
      </c>
      <c r="B32" s="190" t="s">
        <v>2686</v>
      </c>
      <c r="C32" s="191">
        <v>517.37</v>
      </c>
      <c r="D32" s="190" t="s">
        <v>270</v>
      </c>
      <c r="E32" s="190" t="s">
        <v>271</v>
      </c>
      <c r="F32" s="190" t="s">
        <v>272</v>
      </c>
      <c r="G32" s="190" t="s">
        <v>273</v>
      </c>
      <c r="H32" s="190" t="s">
        <v>274</v>
      </c>
      <c r="I32" s="190" t="s">
        <v>271</v>
      </c>
      <c r="J32" s="190" t="s">
        <v>271</v>
      </c>
      <c r="K32" s="190" t="s">
        <v>275</v>
      </c>
      <c r="L32" s="190" t="s">
        <v>276</v>
      </c>
      <c r="M32" s="190" t="s">
        <v>277</v>
      </c>
      <c r="N32" s="190" t="s">
        <v>278</v>
      </c>
      <c r="O32" s="190" t="s">
        <v>59</v>
      </c>
      <c r="P32" s="190" t="s">
        <v>271</v>
      </c>
      <c r="Q32" s="190" t="s">
        <v>271</v>
      </c>
      <c r="R32" s="190" t="s">
        <v>279</v>
      </c>
      <c r="S32" s="191">
        <v>492.73</v>
      </c>
    </row>
    <row r="33" spans="1:19" x14ac:dyDescent="0.25">
      <c r="A33" s="190" t="s">
        <v>2687</v>
      </c>
      <c r="B33" s="190" t="s">
        <v>2688</v>
      </c>
      <c r="C33" s="191">
        <v>38514.76</v>
      </c>
      <c r="D33" s="190" t="s">
        <v>270</v>
      </c>
      <c r="E33" s="190" t="s">
        <v>271</v>
      </c>
      <c r="F33" s="190" t="s">
        <v>272</v>
      </c>
      <c r="G33" s="190" t="s">
        <v>273</v>
      </c>
      <c r="H33" s="190" t="s">
        <v>274</v>
      </c>
      <c r="I33" s="190" t="s">
        <v>271</v>
      </c>
      <c r="J33" s="190" t="s">
        <v>271</v>
      </c>
      <c r="K33" s="190" t="s">
        <v>275</v>
      </c>
      <c r="L33" s="190" t="s">
        <v>276</v>
      </c>
      <c r="M33" s="190" t="s">
        <v>277</v>
      </c>
      <c r="N33" s="190" t="s">
        <v>278</v>
      </c>
      <c r="O33" s="190" t="s">
        <v>59</v>
      </c>
      <c r="P33" s="190" t="s">
        <v>271</v>
      </c>
      <c r="Q33" s="190" t="s">
        <v>271</v>
      </c>
      <c r="R33" s="190" t="s">
        <v>279</v>
      </c>
      <c r="S33" s="191">
        <v>36680.720000000001</v>
      </c>
    </row>
    <row r="34" spans="1:19" x14ac:dyDescent="0.25">
      <c r="A34" s="190" t="s">
        <v>2689</v>
      </c>
      <c r="B34" s="190" t="s">
        <v>2688</v>
      </c>
      <c r="C34" s="191">
        <v>34936.769999999997</v>
      </c>
      <c r="D34" s="190" t="s">
        <v>270</v>
      </c>
      <c r="E34" s="190" t="s">
        <v>271</v>
      </c>
      <c r="F34" s="190" t="s">
        <v>272</v>
      </c>
      <c r="G34" s="190" t="s">
        <v>273</v>
      </c>
      <c r="H34" s="190" t="s">
        <v>274</v>
      </c>
      <c r="I34" s="190" t="s">
        <v>271</v>
      </c>
      <c r="J34" s="190" t="s">
        <v>271</v>
      </c>
      <c r="K34" s="190" t="s">
        <v>275</v>
      </c>
      <c r="L34" s="190" t="s">
        <v>276</v>
      </c>
      <c r="M34" s="190" t="s">
        <v>277</v>
      </c>
      <c r="N34" s="190" t="s">
        <v>278</v>
      </c>
      <c r="O34" s="190" t="s">
        <v>59</v>
      </c>
      <c r="P34" s="190" t="s">
        <v>271</v>
      </c>
      <c r="Q34" s="190" t="s">
        <v>271</v>
      </c>
      <c r="R34" s="190" t="s">
        <v>279</v>
      </c>
      <c r="S34" s="191">
        <v>33061.94</v>
      </c>
    </row>
    <row r="35" spans="1:19" x14ac:dyDescent="0.25">
      <c r="A35" s="190" t="s">
        <v>2690</v>
      </c>
      <c r="B35" s="190" t="s">
        <v>2688</v>
      </c>
      <c r="C35" s="191">
        <v>24759</v>
      </c>
      <c r="D35" s="190" t="s">
        <v>270</v>
      </c>
      <c r="E35" s="190" t="s">
        <v>271</v>
      </c>
      <c r="F35" s="190" t="s">
        <v>272</v>
      </c>
      <c r="G35" s="190" t="s">
        <v>2691</v>
      </c>
      <c r="H35" s="190" t="s">
        <v>274</v>
      </c>
      <c r="I35" s="190" t="s">
        <v>271</v>
      </c>
      <c r="J35" s="190" t="s">
        <v>271</v>
      </c>
      <c r="K35" s="190" t="s">
        <v>275</v>
      </c>
      <c r="L35" s="190" t="s">
        <v>276</v>
      </c>
      <c r="M35" s="190" t="s">
        <v>277</v>
      </c>
      <c r="N35" s="190" t="s">
        <v>278</v>
      </c>
      <c r="O35" s="190" t="s">
        <v>59</v>
      </c>
      <c r="P35" s="190" t="s">
        <v>271</v>
      </c>
      <c r="Q35" s="190" t="s">
        <v>271</v>
      </c>
      <c r="R35" s="190" t="s">
        <v>279</v>
      </c>
      <c r="S35" s="191">
        <v>1940</v>
      </c>
    </row>
    <row r="36" spans="1:19" x14ac:dyDescent="0.25">
      <c r="A36" s="190" t="s">
        <v>2690</v>
      </c>
      <c r="B36" s="190" t="s">
        <v>2688</v>
      </c>
      <c r="C36" s="191">
        <v>24759</v>
      </c>
      <c r="D36" s="190" t="s">
        <v>270</v>
      </c>
      <c r="E36" s="190" t="s">
        <v>271</v>
      </c>
      <c r="F36" s="190" t="s">
        <v>272</v>
      </c>
      <c r="G36" s="190" t="s">
        <v>299</v>
      </c>
      <c r="H36" s="190" t="s">
        <v>274</v>
      </c>
      <c r="I36" s="190" t="s">
        <v>271</v>
      </c>
      <c r="J36" s="190" t="s">
        <v>271</v>
      </c>
      <c r="K36" s="190" t="s">
        <v>275</v>
      </c>
      <c r="L36" s="190" t="s">
        <v>276</v>
      </c>
      <c r="M36" s="190" t="s">
        <v>277</v>
      </c>
      <c r="N36" s="190" t="s">
        <v>278</v>
      </c>
      <c r="O36" s="190" t="s">
        <v>59</v>
      </c>
      <c r="P36" s="190" t="s">
        <v>271</v>
      </c>
      <c r="Q36" s="190" t="s">
        <v>271</v>
      </c>
      <c r="R36" s="190" t="s">
        <v>279</v>
      </c>
      <c r="S36" s="191">
        <v>7000</v>
      </c>
    </row>
    <row r="37" spans="1:19" x14ac:dyDescent="0.25">
      <c r="A37" s="190" t="s">
        <v>2690</v>
      </c>
      <c r="B37" s="190" t="s">
        <v>2688</v>
      </c>
      <c r="C37" s="191">
        <v>24759</v>
      </c>
      <c r="D37" s="190" t="s">
        <v>270</v>
      </c>
      <c r="E37" s="190" t="s">
        <v>271</v>
      </c>
      <c r="F37" s="190" t="s">
        <v>272</v>
      </c>
      <c r="G37" s="190" t="s">
        <v>2692</v>
      </c>
      <c r="H37" s="190" t="s">
        <v>274</v>
      </c>
      <c r="I37" s="190" t="s">
        <v>271</v>
      </c>
      <c r="J37" s="190" t="s">
        <v>271</v>
      </c>
      <c r="K37" s="190" t="s">
        <v>275</v>
      </c>
      <c r="L37" s="190" t="s">
        <v>276</v>
      </c>
      <c r="M37" s="190" t="s">
        <v>277</v>
      </c>
      <c r="N37" s="190" t="s">
        <v>278</v>
      </c>
      <c r="O37" s="190" t="s">
        <v>59</v>
      </c>
      <c r="P37" s="190" t="s">
        <v>271</v>
      </c>
      <c r="Q37" s="190" t="s">
        <v>271</v>
      </c>
      <c r="R37" s="190" t="s">
        <v>279</v>
      </c>
      <c r="S37" s="191">
        <v>11640</v>
      </c>
    </row>
    <row r="38" spans="1:19" x14ac:dyDescent="0.25">
      <c r="A38" s="190" t="s">
        <v>2690</v>
      </c>
      <c r="B38" s="190" t="s">
        <v>2688</v>
      </c>
      <c r="C38" s="191">
        <v>24759</v>
      </c>
      <c r="D38" s="190" t="s">
        <v>270</v>
      </c>
      <c r="E38" s="190" t="s">
        <v>271</v>
      </c>
      <c r="F38" s="190" t="s">
        <v>272</v>
      </c>
      <c r="G38" s="190" t="s">
        <v>301</v>
      </c>
      <c r="H38" s="190" t="s">
        <v>274</v>
      </c>
      <c r="I38" s="190" t="s">
        <v>271</v>
      </c>
      <c r="J38" s="190" t="s">
        <v>271</v>
      </c>
      <c r="K38" s="190" t="s">
        <v>275</v>
      </c>
      <c r="L38" s="190" t="s">
        <v>276</v>
      </c>
      <c r="M38" s="190" t="s">
        <v>277</v>
      </c>
      <c r="N38" s="190" t="s">
        <v>278</v>
      </c>
      <c r="O38" s="190" t="s">
        <v>59</v>
      </c>
      <c r="P38" s="190" t="s">
        <v>271</v>
      </c>
      <c r="Q38" s="190" t="s">
        <v>271</v>
      </c>
      <c r="R38" s="190" t="s">
        <v>279</v>
      </c>
      <c r="S38" s="191">
        <v>3000</v>
      </c>
    </row>
    <row r="39" spans="1:19" x14ac:dyDescent="0.25">
      <c r="A39" s="190" t="s">
        <v>2693</v>
      </c>
      <c r="B39" s="190" t="s">
        <v>2694</v>
      </c>
      <c r="C39" s="191">
        <v>45051.05</v>
      </c>
      <c r="D39" s="190" t="s">
        <v>270</v>
      </c>
      <c r="E39" s="190" t="s">
        <v>271</v>
      </c>
      <c r="F39" s="190" t="s">
        <v>272</v>
      </c>
      <c r="G39" s="190" t="s">
        <v>273</v>
      </c>
      <c r="H39" s="190" t="s">
        <v>274</v>
      </c>
      <c r="I39" s="190" t="s">
        <v>271</v>
      </c>
      <c r="J39" s="190" t="s">
        <v>271</v>
      </c>
      <c r="K39" s="190" t="s">
        <v>275</v>
      </c>
      <c r="L39" s="190" t="s">
        <v>276</v>
      </c>
      <c r="M39" s="190" t="s">
        <v>277</v>
      </c>
      <c r="N39" s="190" t="s">
        <v>278</v>
      </c>
      <c r="O39" s="190" t="s">
        <v>59</v>
      </c>
      <c r="P39" s="190" t="s">
        <v>271</v>
      </c>
      <c r="Q39" s="190" t="s">
        <v>271</v>
      </c>
      <c r="R39" s="190" t="s">
        <v>279</v>
      </c>
      <c r="S39" s="191">
        <v>42905.760000000002</v>
      </c>
    </row>
    <row r="40" spans="1:19" x14ac:dyDescent="0.25">
      <c r="A40" s="190" t="s">
        <v>2695</v>
      </c>
      <c r="B40" s="190" t="s">
        <v>2694</v>
      </c>
      <c r="C40" s="191">
        <v>28942.34</v>
      </c>
      <c r="D40" s="190" t="s">
        <v>270</v>
      </c>
      <c r="E40" s="190" t="s">
        <v>271</v>
      </c>
      <c r="F40" s="190" t="s">
        <v>272</v>
      </c>
      <c r="G40" s="190" t="s">
        <v>273</v>
      </c>
      <c r="H40" s="190" t="s">
        <v>274</v>
      </c>
      <c r="I40" s="190" t="s">
        <v>271</v>
      </c>
      <c r="J40" s="190" t="s">
        <v>271</v>
      </c>
      <c r="K40" s="190" t="s">
        <v>275</v>
      </c>
      <c r="L40" s="190" t="s">
        <v>276</v>
      </c>
      <c r="M40" s="190" t="s">
        <v>277</v>
      </c>
      <c r="N40" s="190" t="s">
        <v>278</v>
      </c>
      <c r="O40" s="190" t="s">
        <v>59</v>
      </c>
      <c r="P40" s="190" t="s">
        <v>271</v>
      </c>
      <c r="Q40" s="190" t="s">
        <v>271</v>
      </c>
      <c r="R40" s="190" t="s">
        <v>279</v>
      </c>
      <c r="S40" s="191">
        <v>24509.03</v>
      </c>
    </row>
    <row r="41" spans="1:19" x14ac:dyDescent="0.25">
      <c r="A41" s="190" t="s">
        <v>2696</v>
      </c>
      <c r="B41" s="190" t="s">
        <v>2694</v>
      </c>
      <c r="C41" s="191">
        <v>31344.76</v>
      </c>
      <c r="D41" s="190" t="s">
        <v>270</v>
      </c>
      <c r="E41" s="190" t="s">
        <v>271</v>
      </c>
      <c r="F41" s="190" t="s">
        <v>272</v>
      </c>
      <c r="G41" s="190" t="s">
        <v>2697</v>
      </c>
      <c r="H41" s="190" t="s">
        <v>274</v>
      </c>
      <c r="I41" s="190" t="s">
        <v>271</v>
      </c>
      <c r="J41" s="190" t="s">
        <v>271</v>
      </c>
      <c r="K41" s="190" t="s">
        <v>275</v>
      </c>
      <c r="L41" s="190" t="s">
        <v>276</v>
      </c>
      <c r="M41" s="190" t="s">
        <v>277</v>
      </c>
      <c r="N41" s="190" t="s">
        <v>278</v>
      </c>
      <c r="O41" s="190" t="s">
        <v>59</v>
      </c>
      <c r="P41" s="190" t="s">
        <v>271</v>
      </c>
      <c r="Q41" s="190" t="s">
        <v>271</v>
      </c>
      <c r="R41" s="190" t="s">
        <v>279</v>
      </c>
      <c r="S41" s="191">
        <v>27278.28</v>
      </c>
    </row>
    <row r="42" spans="1:19" x14ac:dyDescent="0.25">
      <c r="A42" s="190" t="s">
        <v>2698</v>
      </c>
      <c r="B42" s="190" t="s">
        <v>2694</v>
      </c>
      <c r="C42" s="191">
        <v>25151.35</v>
      </c>
      <c r="D42" s="190" t="s">
        <v>270</v>
      </c>
      <c r="E42" s="190" t="s">
        <v>271</v>
      </c>
      <c r="F42" s="190" t="s">
        <v>272</v>
      </c>
      <c r="G42" s="190" t="s">
        <v>273</v>
      </c>
      <c r="H42" s="190" t="s">
        <v>274</v>
      </c>
      <c r="I42" s="190" t="s">
        <v>271</v>
      </c>
      <c r="J42" s="190" t="s">
        <v>271</v>
      </c>
      <c r="K42" s="190" t="s">
        <v>275</v>
      </c>
      <c r="L42" s="190" t="s">
        <v>276</v>
      </c>
      <c r="M42" s="190" t="s">
        <v>277</v>
      </c>
      <c r="N42" s="190" t="s">
        <v>278</v>
      </c>
      <c r="O42" s="190" t="s">
        <v>59</v>
      </c>
      <c r="P42" s="190" t="s">
        <v>271</v>
      </c>
      <c r="Q42" s="190" t="s">
        <v>271</v>
      </c>
      <c r="R42" s="190" t="s">
        <v>279</v>
      </c>
      <c r="S42" s="191">
        <v>23647.73</v>
      </c>
    </row>
    <row r="43" spans="1:19" x14ac:dyDescent="0.25">
      <c r="A43" s="190" t="s">
        <v>2699</v>
      </c>
      <c r="B43" s="190" t="s">
        <v>2694</v>
      </c>
      <c r="C43" s="191">
        <v>26087.48</v>
      </c>
      <c r="D43" s="190" t="s">
        <v>270</v>
      </c>
      <c r="E43" s="190" t="s">
        <v>271</v>
      </c>
      <c r="F43" s="190" t="s">
        <v>272</v>
      </c>
      <c r="G43" s="190" t="s">
        <v>273</v>
      </c>
      <c r="H43" s="190" t="s">
        <v>274</v>
      </c>
      <c r="I43" s="190" t="s">
        <v>271</v>
      </c>
      <c r="J43" s="190" t="s">
        <v>271</v>
      </c>
      <c r="K43" s="190" t="s">
        <v>275</v>
      </c>
      <c r="L43" s="190" t="s">
        <v>276</v>
      </c>
      <c r="M43" s="190" t="s">
        <v>277</v>
      </c>
      <c r="N43" s="190" t="s">
        <v>278</v>
      </c>
      <c r="O43" s="190" t="s">
        <v>59</v>
      </c>
      <c r="P43" s="190" t="s">
        <v>271</v>
      </c>
      <c r="Q43" s="190" t="s">
        <v>271</v>
      </c>
      <c r="R43" s="190" t="s">
        <v>279</v>
      </c>
      <c r="S43" s="191">
        <v>24845.22</v>
      </c>
    </row>
    <row r="44" spans="1:19" x14ac:dyDescent="0.25">
      <c r="A44" s="190" t="s">
        <v>2700</v>
      </c>
      <c r="B44" s="190" t="s">
        <v>2694</v>
      </c>
      <c r="C44" s="191">
        <v>29141.599999999999</v>
      </c>
      <c r="D44" s="190" t="s">
        <v>270</v>
      </c>
      <c r="E44" s="190" t="s">
        <v>271</v>
      </c>
      <c r="F44" s="190" t="s">
        <v>272</v>
      </c>
      <c r="G44" s="190" t="s">
        <v>273</v>
      </c>
      <c r="H44" s="190" t="s">
        <v>274</v>
      </c>
      <c r="I44" s="190" t="s">
        <v>271</v>
      </c>
      <c r="J44" s="190" t="s">
        <v>271</v>
      </c>
      <c r="K44" s="190" t="s">
        <v>275</v>
      </c>
      <c r="L44" s="190" t="s">
        <v>276</v>
      </c>
      <c r="M44" s="190" t="s">
        <v>277</v>
      </c>
      <c r="N44" s="190" t="s">
        <v>278</v>
      </c>
      <c r="O44" s="190" t="s">
        <v>59</v>
      </c>
      <c r="P44" s="190" t="s">
        <v>271</v>
      </c>
      <c r="Q44" s="190" t="s">
        <v>271</v>
      </c>
      <c r="R44" s="190" t="s">
        <v>279</v>
      </c>
      <c r="S44" s="191">
        <v>27753.9</v>
      </c>
    </row>
    <row r="45" spans="1:19" x14ac:dyDescent="0.25">
      <c r="A45" s="190" t="s">
        <v>2701</v>
      </c>
      <c r="B45" s="190" t="s">
        <v>2694</v>
      </c>
      <c r="C45" s="191">
        <v>27590.54</v>
      </c>
      <c r="D45" s="190" t="s">
        <v>270</v>
      </c>
      <c r="E45" s="190" t="s">
        <v>271</v>
      </c>
      <c r="F45" s="190" t="s">
        <v>272</v>
      </c>
      <c r="G45" s="190" t="s">
        <v>273</v>
      </c>
      <c r="H45" s="190" t="s">
        <v>274</v>
      </c>
      <c r="I45" s="190" t="s">
        <v>271</v>
      </c>
      <c r="J45" s="190" t="s">
        <v>271</v>
      </c>
      <c r="K45" s="190" t="s">
        <v>275</v>
      </c>
      <c r="L45" s="190" t="s">
        <v>276</v>
      </c>
      <c r="M45" s="190" t="s">
        <v>277</v>
      </c>
      <c r="N45" s="190" t="s">
        <v>278</v>
      </c>
      <c r="O45" s="190" t="s">
        <v>59</v>
      </c>
      <c r="P45" s="190" t="s">
        <v>271</v>
      </c>
      <c r="Q45" s="190" t="s">
        <v>271</v>
      </c>
      <c r="R45" s="190" t="s">
        <v>279</v>
      </c>
      <c r="S45" s="191">
        <v>25664.86</v>
      </c>
    </row>
    <row r="46" spans="1:19" x14ac:dyDescent="0.25">
      <c r="A46" s="190" t="s">
        <v>2702</v>
      </c>
      <c r="B46" s="190" t="s">
        <v>2694</v>
      </c>
      <c r="C46" s="191">
        <v>27070.1</v>
      </c>
      <c r="D46" s="190" t="s">
        <v>270</v>
      </c>
      <c r="E46" s="190" t="s">
        <v>271</v>
      </c>
      <c r="F46" s="190" t="s">
        <v>272</v>
      </c>
      <c r="G46" s="190" t="s">
        <v>273</v>
      </c>
      <c r="H46" s="190" t="s">
        <v>274</v>
      </c>
      <c r="I46" s="190" t="s">
        <v>271</v>
      </c>
      <c r="J46" s="190" t="s">
        <v>271</v>
      </c>
      <c r="K46" s="190" t="s">
        <v>275</v>
      </c>
      <c r="L46" s="190" t="s">
        <v>276</v>
      </c>
      <c r="M46" s="190" t="s">
        <v>277</v>
      </c>
      <c r="N46" s="190" t="s">
        <v>278</v>
      </c>
      <c r="O46" s="190" t="s">
        <v>59</v>
      </c>
      <c r="P46" s="190" t="s">
        <v>271</v>
      </c>
      <c r="Q46" s="190" t="s">
        <v>271</v>
      </c>
      <c r="R46" s="190" t="s">
        <v>279</v>
      </c>
      <c r="S46" s="191">
        <v>25781.05</v>
      </c>
    </row>
    <row r="47" spans="1:19" x14ac:dyDescent="0.25">
      <c r="A47" s="190" t="s">
        <v>2703</v>
      </c>
      <c r="B47" s="190" t="s">
        <v>2694</v>
      </c>
      <c r="C47" s="191">
        <v>42539.68</v>
      </c>
      <c r="D47" s="190" t="s">
        <v>270</v>
      </c>
      <c r="E47" s="190" t="s">
        <v>271</v>
      </c>
      <c r="F47" s="190" t="s">
        <v>272</v>
      </c>
      <c r="G47" s="190" t="s">
        <v>273</v>
      </c>
      <c r="H47" s="190" t="s">
        <v>274</v>
      </c>
      <c r="I47" s="190" t="s">
        <v>271</v>
      </c>
      <c r="J47" s="190" t="s">
        <v>271</v>
      </c>
      <c r="K47" s="190" t="s">
        <v>275</v>
      </c>
      <c r="L47" s="190" t="s">
        <v>276</v>
      </c>
      <c r="M47" s="190" t="s">
        <v>277</v>
      </c>
      <c r="N47" s="190" t="s">
        <v>278</v>
      </c>
      <c r="O47" s="190" t="s">
        <v>59</v>
      </c>
      <c r="P47" s="190" t="s">
        <v>271</v>
      </c>
      <c r="Q47" s="190" t="s">
        <v>271</v>
      </c>
      <c r="R47" s="190" t="s">
        <v>279</v>
      </c>
      <c r="S47" s="191">
        <v>40513.980000000003</v>
      </c>
    </row>
    <row r="48" spans="1:19" x14ac:dyDescent="0.25">
      <c r="A48" s="190" t="s">
        <v>2704</v>
      </c>
      <c r="B48" s="190" t="s">
        <v>2694</v>
      </c>
      <c r="C48" s="191">
        <v>33375.15</v>
      </c>
      <c r="D48" s="190" t="s">
        <v>270</v>
      </c>
      <c r="E48" s="190" t="s">
        <v>271</v>
      </c>
      <c r="F48" s="190" t="s">
        <v>272</v>
      </c>
      <c r="G48" s="190" t="s">
        <v>273</v>
      </c>
      <c r="H48" s="190" t="s">
        <v>274</v>
      </c>
      <c r="I48" s="190" t="s">
        <v>271</v>
      </c>
      <c r="J48" s="190" t="s">
        <v>271</v>
      </c>
      <c r="K48" s="190" t="s">
        <v>275</v>
      </c>
      <c r="L48" s="190" t="s">
        <v>276</v>
      </c>
      <c r="M48" s="190" t="s">
        <v>277</v>
      </c>
      <c r="N48" s="190" t="s">
        <v>278</v>
      </c>
      <c r="O48" s="190" t="s">
        <v>59</v>
      </c>
      <c r="P48" s="190" t="s">
        <v>271</v>
      </c>
      <c r="Q48" s="190" t="s">
        <v>271</v>
      </c>
      <c r="R48" s="190" t="s">
        <v>279</v>
      </c>
      <c r="S48" s="191">
        <v>31785.86</v>
      </c>
    </row>
    <row r="49" spans="1:19" x14ac:dyDescent="0.25">
      <c r="A49" s="190" t="s">
        <v>2705</v>
      </c>
      <c r="B49" s="190" t="s">
        <v>2694</v>
      </c>
      <c r="C49" s="191">
        <v>38627.279999999999</v>
      </c>
      <c r="D49" s="190" t="s">
        <v>270</v>
      </c>
      <c r="E49" s="190" t="s">
        <v>271</v>
      </c>
      <c r="F49" s="190" t="s">
        <v>272</v>
      </c>
      <c r="G49" s="190" t="s">
        <v>273</v>
      </c>
      <c r="H49" s="190" t="s">
        <v>274</v>
      </c>
      <c r="I49" s="190" t="s">
        <v>271</v>
      </c>
      <c r="J49" s="190" t="s">
        <v>271</v>
      </c>
      <c r="K49" s="190" t="s">
        <v>275</v>
      </c>
      <c r="L49" s="190" t="s">
        <v>276</v>
      </c>
      <c r="M49" s="190" t="s">
        <v>277</v>
      </c>
      <c r="N49" s="190" t="s">
        <v>278</v>
      </c>
      <c r="O49" s="190" t="s">
        <v>59</v>
      </c>
      <c r="P49" s="190" t="s">
        <v>271</v>
      </c>
      <c r="Q49" s="190" t="s">
        <v>271</v>
      </c>
      <c r="R49" s="190" t="s">
        <v>279</v>
      </c>
      <c r="S49" s="191">
        <v>34887.35</v>
      </c>
    </row>
    <row r="50" spans="1:19" x14ac:dyDescent="0.25">
      <c r="A50" s="190" t="s">
        <v>2706</v>
      </c>
      <c r="B50" s="190" t="s">
        <v>2707</v>
      </c>
      <c r="C50" s="191">
        <v>41384.54</v>
      </c>
      <c r="D50" s="190" t="s">
        <v>270</v>
      </c>
      <c r="E50" s="190" t="s">
        <v>271</v>
      </c>
      <c r="F50" s="190" t="s">
        <v>272</v>
      </c>
      <c r="G50" s="190" t="s">
        <v>273</v>
      </c>
      <c r="H50" s="190" t="s">
        <v>274</v>
      </c>
      <c r="I50" s="190" t="s">
        <v>271</v>
      </c>
      <c r="J50" s="190" t="s">
        <v>271</v>
      </c>
      <c r="K50" s="190" t="s">
        <v>275</v>
      </c>
      <c r="L50" s="190" t="s">
        <v>276</v>
      </c>
      <c r="M50" s="190" t="s">
        <v>277</v>
      </c>
      <c r="N50" s="190" t="s">
        <v>278</v>
      </c>
      <c r="O50" s="190" t="s">
        <v>59</v>
      </c>
      <c r="P50" s="190" t="s">
        <v>271</v>
      </c>
      <c r="Q50" s="190" t="s">
        <v>271</v>
      </c>
      <c r="R50" s="190" t="s">
        <v>279</v>
      </c>
      <c r="S50" s="191">
        <v>38639.25</v>
      </c>
    </row>
    <row r="51" spans="1:19" x14ac:dyDescent="0.25">
      <c r="A51" s="190" t="s">
        <v>2708</v>
      </c>
      <c r="B51" s="190" t="s">
        <v>2707</v>
      </c>
      <c r="C51" s="191">
        <v>36562.51</v>
      </c>
      <c r="D51" s="190" t="s">
        <v>270</v>
      </c>
      <c r="E51" s="190" t="s">
        <v>271</v>
      </c>
      <c r="F51" s="190" t="s">
        <v>272</v>
      </c>
      <c r="G51" s="190" t="s">
        <v>273</v>
      </c>
      <c r="H51" s="190" t="s">
        <v>274</v>
      </c>
      <c r="I51" s="190" t="s">
        <v>271</v>
      </c>
      <c r="J51" s="190" t="s">
        <v>271</v>
      </c>
      <c r="K51" s="190" t="s">
        <v>275</v>
      </c>
      <c r="L51" s="190" t="s">
        <v>276</v>
      </c>
      <c r="M51" s="190" t="s">
        <v>277</v>
      </c>
      <c r="N51" s="190" t="s">
        <v>278</v>
      </c>
      <c r="O51" s="190" t="s">
        <v>59</v>
      </c>
      <c r="P51" s="190" t="s">
        <v>271</v>
      </c>
      <c r="Q51" s="190" t="s">
        <v>271</v>
      </c>
      <c r="R51" s="190" t="s">
        <v>279</v>
      </c>
      <c r="S51" s="191">
        <v>34821.440000000002</v>
      </c>
    </row>
    <row r="52" spans="1:19" x14ac:dyDescent="0.25">
      <c r="A52" s="190" t="s">
        <v>2709</v>
      </c>
      <c r="B52" s="190" t="s">
        <v>2707</v>
      </c>
      <c r="C52" s="191">
        <v>31981.97</v>
      </c>
      <c r="D52" s="190" t="s">
        <v>270</v>
      </c>
      <c r="E52" s="190" t="s">
        <v>271</v>
      </c>
      <c r="F52" s="190" t="s">
        <v>272</v>
      </c>
      <c r="G52" s="190" t="s">
        <v>273</v>
      </c>
      <c r="H52" s="190" t="s">
        <v>274</v>
      </c>
      <c r="I52" s="190" t="s">
        <v>271</v>
      </c>
      <c r="J52" s="190" t="s">
        <v>271</v>
      </c>
      <c r="K52" s="190" t="s">
        <v>275</v>
      </c>
      <c r="L52" s="190" t="s">
        <v>276</v>
      </c>
      <c r="M52" s="190" t="s">
        <v>277</v>
      </c>
      <c r="N52" s="190" t="s">
        <v>278</v>
      </c>
      <c r="O52" s="190" t="s">
        <v>59</v>
      </c>
      <c r="P52" s="190" t="s">
        <v>271</v>
      </c>
      <c r="Q52" s="190" t="s">
        <v>271</v>
      </c>
      <c r="R52" s="190" t="s">
        <v>279</v>
      </c>
      <c r="S52" s="191">
        <v>30459.02</v>
      </c>
    </row>
    <row r="53" spans="1:19" x14ac:dyDescent="0.25">
      <c r="A53" s="190" t="s">
        <v>2710</v>
      </c>
      <c r="B53" s="190" t="s">
        <v>2707</v>
      </c>
      <c r="C53" s="191">
        <v>29884.560000000001</v>
      </c>
      <c r="D53" s="190" t="s">
        <v>270</v>
      </c>
      <c r="E53" s="190" t="s">
        <v>271</v>
      </c>
      <c r="F53" s="190" t="s">
        <v>272</v>
      </c>
      <c r="G53" s="190" t="s">
        <v>273</v>
      </c>
      <c r="H53" s="190" t="s">
        <v>274</v>
      </c>
      <c r="I53" s="190" t="s">
        <v>271</v>
      </c>
      <c r="J53" s="190" t="s">
        <v>271</v>
      </c>
      <c r="K53" s="190" t="s">
        <v>275</v>
      </c>
      <c r="L53" s="190" t="s">
        <v>276</v>
      </c>
      <c r="M53" s="190" t="s">
        <v>277</v>
      </c>
      <c r="N53" s="190" t="s">
        <v>278</v>
      </c>
      <c r="O53" s="190" t="s">
        <v>59</v>
      </c>
      <c r="P53" s="190" t="s">
        <v>271</v>
      </c>
      <c r="Q53" s="190" t="s">
        <v>271</v>
      </c>
      <c r="R53" s="190" t="s">
        <v>279</v>
      </c>
      <c r="S53" s="191">
        <v>27844.22</v>
      </c>
    </row>
    <row r="54" spans="1:19" x14ac:dyDescent="0.25">
      <c r="A54" s="190" t="s">
        <v>2711</v>
      </c>
      <c r="B54" s="190" t="s">
        <v>2707</v>
      </c>
      <c r="C54" s="191">
        <v>28970.83</v>
      </c>
      <c r="D54" s="190" t="s">
        <v>270</v>
      </c>
      <c r="E54" s="190" t="s">
        <v>271</v>
      </c>
      <c r="F54" s="190" t="s">
        <v>272</v>
      </c>
      <c r="G54" s="190" t="s">
        <v>273</v>
      </c>
      <c r="H54" s="190" t="s">
        <v>274</v>
      </c>
      <c r="I54" s="190" t="s">
        <v>271</v>
      </c>
      <c r="J54" s="190" t="s">
        <v>271</v>
      </c>
      <c r="K54" s="190" t="s">
        <v>275</v>
      </c>
      <c r="L54" s="190" t="s">
        <v>276</v>
      </c>
      <c r="M54" s="190" t="s">
        <v>277</v>
      </c>
      <c r="N54" s="190" t="s">
        <v>278</v>
      </c>
      <c r="O54" s="190" t="s">
        <v>59</v>
      </c>
      <c r="P54" s="190" t="s">
        <v>271</v>
      </c>
      <c r="Q54" s="190" t="s">
        <v>271</v>
      </c>
      <c r="R54" s="190" t="s">
        <v>279</v>
      </c>
      <c r="S54" s="191">
        <v>27591.27</v>
      </c>
    </row>
    <row r="55" spans="1:19" x14ac:dyDescent="0.25">
      <c r="A55" s="190" t="s">
        <v>2712</v>
      </c>
      <c r="B55" s="190" t="s">
        <v>2707</v>
      </c>
      <c r="C55" s="191">
        <v>29251.81</v>
      </c>
      <c r="D55" s="190" t="s">
        <v>270</v>
      </c>
      <c r="E55" s="190" t="s">
        <v>271</v>
      </c>
      <c r="F55" s="190" t="s">
        <v>272</v>
      </c>
      <c r="G55" s="190" t="s">
        <v>273</v>
      </c>
      <c r="H55" s="190" t="s">
        <v>274</v>
      </c>
      <c r="I55" s="190" t="s">
        <v>271</v>
      </c>
      <c r="J55" s="190" t="s">
        <v>271</v>
      </c>
      <c r="K55" s="190" t="s">
        <v>275</v>
      </c>
      <c r="L55" s="190" t="s">
        <v>276</v>
      </c>
      <c r="M55" s="190" t="s">
        <v>277</v>
      </c>
      <c r="N55" s="190" t="s">
        <v>278</v>
      </c>
      <c r="O55" s="190" t="s">
        <v>59</v>
      </c>
      <c r="P55" s="190" t="s">
        <v>271</v>
      </c>
      <c r="Q55" s="190" t="s">
        <v>271</v>
      </c>
      <c r="R55" s="190" t="s">
        <v>279</v>
      </c>
      <c r="S55" s="191">
        <v>26930.02</v>
      </c>
    </row>
    <row r="56" spans="1:19" x14ac:dyDescent="0.25">
      <c r="A56" s="190" t="s">
        <v>2713</v>
      </c>
      <c r="B56" s="190" t="s">
        <v>2707</v>
      </c>
      <c r="C56" s="191">
        <v>31710.28</v>
      </c>
      <c r="D56" s="190" t="s">
        <v>270</v>
      </c>
      <c r="E56" s="190" t="s">
        <v>271</v>
      </c>
      <c r="F56" s="190" t="s">
        <v>272</v>
      </c>
      <c r="G56" s="190" t="s">
        <v>273</v>
      </c>
      <c r="H56" s="190" t="s">
        <v>274</v>
      </c>
      <c r="I56" s="190" t="s">
        <v>271</v>
      </c>
      <c r="J56" s="190" t="s">
        <v>271</v>
      </c>
      <c r="K56" s="190" t="s">
        <v>275</v>
      </c>
      <c r="L56" s="190" t="s">
        <v>276</v>
      </c>
      <c r="M56" s="190" t="s">
        <v>277</v>
      </c>
      <c r="N56" s="190" t="s">
        <v>278</v>
      </c>
      <c r="O56" s="190" t="s">
        <v>59</v>
      </c>
      <c r="P56" s="190" t="s">
        <v>271</v>
      </c>
      <c r="Q56" s="190" t="s">
        <v>271</v>
      </c>
      <c r="R56" s="190" t="s">
        <v>279</v>
      </c>
      <c r="S56" s="191">
        <v>30200.27</v>
      </c>
    </row>
    <row r="57" spans="1:19" x14ac:dyDescent="0.25">
      <c r="A57" s="190" t="s">
        <v>2714</v>
      </c>
      <c r="B57" s="190" t="s">
        <v>2707</v>
      </c>
      <c r="C57" s="191">
        <v>26501.37</v>
      </c>
      <c r="D57" s="190" t="s">
        <v>270</v>
      </c>
      <c r="E57" s="190" t="s">
        <v>271</v>
      </c>
      <c r="F57" s="190" t="s">
        <v>272</v>
      </c>
      <c r="G57" s="190" t="s">
        <v>273</v>
      </c>
      <c r="H57" s="190" t="s">
        <v>274</v>
      </c>
      <c r="I57" s="190" t="s">
        <v>271</v>
      </c>
      <c r="J57" s="190" t="s">
        <v>271</v>
      </c>
      <c r="K57" s="190" t="s">
        <v>275</v>
      </c>
      <c r="L57" s="190" t="s">
        <v>276</v>
      </c>
      <c r="M57" s="190" t="s">
        <v>277</v>
      </c>
      <c r="N57" s="190" t="s">
        <v>278</v>
      </c>
      <c r="O57" s="190" t="s">
        <v>59</v>
      </c>
      <c r="P57" s="190" t="s">
        <v>271</v>
      </c>
      <c r="Q57" s="190" t="s">
        <v>271</v>
      </c>
      <c r="R57" s="190" t="s">
        <v>279</v>
      </c>
      <c r="S57" s="191">
        <v>25121.37</v>
      </c>
    </row>
    <row r="58" spans="1:19" x14ac:dyDescent="0.25">
      <c r="A58" s="190" t="s">
        <v>2715</v>
      </c>
      <c r="B58" s="190" t="s">
        <v>2707</v>
      </c>
      <c r="C58" s="191">
        <v>28415.98</v>
      </c>
      <c r="D58" s="190" t="s">
        <v>270</v>
      </c>
      <c r="E58" s="190" t="s">
        <v>271</v>
      </c>
      <c r="F58" s="190" t="s">
        <v>272</v>
      </c>
      <c r="G58" s="190" t="s">
        <v>273</v>
      </c>
      <c r="H58" s="190" t="s">
        <v>274</v>
      </c>
      <c r="I58" s="190" t="s">
        <v>271</v>
      </c>
      <c r="J58" s="190" t="s">
        <v>271</v>
      </c>
      <c r="K58" s="190" t="s">
        <v>275</v>
      </c>
      <c r="L58" s="190" t="s">
        <v>276</v>
      </c>
      <c r="M58" s="190" t="s">
        <v>277</v>
      </c>
      <c r="N58" s="190" t="s">
        <v>278</v>
      </c>
      <c r="O58" s="190" t="s">
        <v>59</v>
      </c>
      <c r="P58" s="190" t="s">
        <v>271</v>
      </c>
      <c r="Q58" s="190" t="s">
        <v>271</v>
      </c>
      <c r="R58" s="190" t="s">
        <v>279</v>
      </c>
      <c r="S58" s="191">
        <v>27062.84</v>
      </c>
    </row>
    <row r="59" spans="1:19" x14ac:dyDescent="0.25">
      <c r="A59" s="190" t="s">
        <v>2716</v>
      </c>
      <c r="B59" s="190" t="s">
        <v>2707</v>
      </c>
      <c r="C59" s="191">
        <v>26362.51</v>
      </c>
      <c r="D59" s="190" t="s">
        <v>270</v>
      </c>
      <c r="E59" s="190" t="s">
        <v>271</v>
      </c>
      <c r="F59" s="190" t="s">
        <v>272</v>
      </c>
      <c r="G59" s="190" t="s">
        <v>273</v>
      </c>
      <c r="H59" s="190" t="s">
        <v>274</v>
      </c>
      <c r="I59" s="190" t="s">
        <v>271</v>
      </c>
      <c r="J59" s="190" t="s">
        <v>271</v>
      </c>
      <c r="K59" s="190" t="s">
        <v>275</v>
      </c>
      <c r="L59" s="190" t="s">
        <v>276</v>
      </c>
      <c r="M59" s="190" t="s">
        <v>277</v>
      </c>
      <c r="N59" s="190" t="s">
        <v>278</v>
      </c>
      <c r="O59" s="190" t="s">
        <v>59</v>
      </c>
      <c r="P59" s="190" t="s">
        <v>271</v>
      </c>
      <c r="Q59" s="190" t="s">
        <v>271</v>
      </c>
      <c r="R59" s="190" t="s">
        <v>279</v>
      </c>
      <c r="S59" s="191">
        <v>25107.15</v>
      </c>
    </row>
    <row r="60" spans="1:19" x14ac:dyDescent="0.25">
      <c r="A60" s="190" t="s">
        <v>2717</v>
      </c>
      <c r="B60" s="190" t="s">
        <v>2707</v>
      </c>
      <c r="C60" s="191">
        <v>29669.02</v>
      </c>
      <c r="D60" s="190" t="s">
        <v>270</v>
      </c>
      <c r="E60" s="190" t="s">
        <v>271</v>
      </c>
      <c r="F60" s="190" t="s">
        <v>272</v>
      </c>
      <c r="G60" s="190" t="s">
        <v>273</v>
      </c>
      <c r="H60" s="190" t="s">
        <v>274</v>
      </c>
      <c r="I60" s="190" t="s">
        <v>271</v>
      </c>
      <c r="J60" s="190" t="s">
        <v>271</v>
      </c>
      <c r="K60" s="190" t="s">
        <v>275</v>
      </c>
      <c r="L60" s="190" t="s">
        <v>276</v>
      </c>
      <c r="M60" s="190" t="s">
        <v>277</v>
      </c>
      <c r="N60" s="190" t="s">
        <v>278</v>
      </c>
      <c r="O60" s="190" t="s">
        <v>59</v>
      </c>
      <c r="P60" s="190" t="s">
        <v>271</v>
      </c>
      <c r="Q60" s="190" t="s">
        <v>271</v>
      </c>
      <c r="R60" s="190" t="s">
        <v>279</v>
      </c>
      <c r="S60" s="191">
        <v>28256.21</v>
      </c>
    </row>
    <row r="61" spans="1:19" x14ac:dyDescent="0.25">
      <c r="A61" s="190" t="s">
        <v>2718</v>
      </c>
      <c r="B61" s="190" t="s">
        <v>2707</v>
      </c>
      <c r="C61" s="191">
        <v>33398.03</v>
      </c>
      <c r="D61" s="190" t="s">
        <v>270</v>
      </c>
      <c r="E61" s="190" t="s">
        <v>271</v>
      </c>
      <c r="F61" s="190" t="s">
        <v>272</v>
      </c>
      <c r="G61" s="190" t="s">
        <v>273</v>
      </c>
      <c r="H61" s="190" t="s">
        <v>274</v>
      </c>
      <c r="I61" s="190" t="s">
        <v>271</v>
      </c>
      <c r="J61" s="190" t="s">
        <v>271</v>
      </c>
      <c r="K61" s="190" t="s">
        <v>275</v>
      </c>
      <c r="L61" s="190" t="s">
        <v>276</v>
      </c>
      <c r="M61" s="190" t="s">
        <v>277</v>
      </c>
      <c r="N61" s="190" t="s">
        <v>278</v>
      </c>
      <c r="O61" s="190" t="s">
        <v>59</v>
      </c>
      <c r="P61" s="190" t="s">
        <v>271</v>
      </c>
      <c r="Q61" s="190" t="s">
        <v>271</v>
      </c>
      <c r="R61" s="190" t="s">
        <v>279</v>
      </c>
      <c r="S61" s="191">
        <v>31807.65</v>
      </c>
    </row>
    <row r="62" spans="1:19" x14ac:dyDescent="0.25">
      <c r="A62" s="190" t="s">
        <v>2719</v>
      </c>
      <c r="B62" s="190" t="s">
        <v>2707</v>
      </c>
      <c r="C62" s="191">
        <v>24286.62</v>
      </c>
      <c r="D62" s="190" t="s">
        <v>270</v>
      </c>
      <c r="E62" s="190" t="s">
        <v>271</v>
      </c>
      <c r="F62" s="190" t="s">
        <v>272</v>
      </c>
      <c r="G62" s="190" t="s">
        <v>273</v>
      </c>
      <c r="H62" s="190" t="s">
        <v>274</v>
      </c>
      <c r="I62" s="190" t="s">
        <v>271</v>
      </c>
      <c r="J62" s="190" t="s">
        <v>271</v>
      </c>
      <c r="K62" s="190" t="s">
        <v>275</v>
      </c>
      <c r="L62" s="190" t="s">
        <v>276</v>
      </c>
      <c r="M62" s="190" t="s">
        <v>277</v>
      </c>
      <c r="N62" s="190" t="s">
        <v>278</v>
      </c>
      <c r="O62" s="190" t="s">
        <v>59</v>
      </c>
      <c r="P62" s="190" t="s">
        <v>271</v>
      </c>
      <c r="Q62" s="190" t="s">
        <v>271</v>
      </c>
      <c r="R62" s="190" t="s">
        <v>279</v>
      </c>
      <c r="S62" s="191">
        <v>23130.11</v>
      </c>
    </row>
    <row r="63" spans="1:19" x14ac:dyDescent="0.25">
      <c r="A63" s="190" t="s">
        <v>2720</v>
      </c>
      <c r="B63" s="190" t="s">
        <v>2707</v>
      </c>
      <c r="C63" s="191">
        <v>1638.34</v>
      </c>
      <c r="D63" s="190" t="s">
        <v>270</v>
      </c>
      <c r="E63" s="190" t="s">
        <v>271</v>
      </c>
      <c r="F63" s="190" t="s">
        <v>272</v>
      </c>
      <c r="G63" s="190" t="s">
        <v>273</v>
      </c>
      <c r="H63" s="190" t="s">
        <v>274</v>
      </c>
      <c r="I63" s="190" t="s">
        <v>271</v>
      </c>
      <c r="J63" s="190" t="s">
        <v>271</v>
      </c>
      <c r="K63" s="190" t="s">
        <v>275</v>
      </c>
      <c r="L63" s="190" t="s">
        <v>276</v>
      </c>
      <c r="M63" s="190" t="s">
        <v>277</v>
      </c>
      <c r="N63" s="190" t="s">
        <v>278</v>
      </c>
      <c r="O63" s="190" t="s">
        <v>59</v>
      </c>
      <c r="P63" s="190" t="s">
        <v>271</v>
      </c>
      <c r="Q63" s="190" t="s">
        <v>271</v>
      </c>
      <c r="R63" s="190" t="s">
        <v>279</v>
      </c>
      <c r="S63" s="191">
        <v>1560.32</v>
      </c>
    </row>
    <row r="64" spans="1:19" x14ac:dyDescent="0.25">
      <c r="A64" s="190" t="s">
        <v>2721</v>
      </c>
      <c r="B64" s="190" t="s">
        <v>2722</v>
      </c>
      <c r="C64" s="191">
        <v>45564.98</v>
      </c>
      <c r="D64" s="190" t="s">
        <v>270</v>
      </c>
      <c r="E64" s="190" t="s">
        <v>271</v>
      </c>
      <c r="F64" s="190" t="s">
        <v>272</v>
      </c>
      <c r="G64" s="190" t="s">
        <v>273</v>
      </c>
      <c r="H64" s="190" t="s">
        <v>274</v>
      </c>
      <c r="I64" s="190" t="s">
        <v>271</v>
      </c>
      <c r="J64" s="190" t="s">
        <v>271</v>
      </c>
      <c r="K64" s="190" t="s">
        <v>275</v>
      </c>
      <c r="L64" s="190" t="s">
        <v>276</v>
      </c>
      <c r="M64" s="190" t="s">
        <v>277</v>
      </c>
      <c r="N64" s="190" t="s">
        <v>278</v>
      </c>
      <c r="O64" s="190" t="s">
        <v>59</v>
      </c>
      <c r="P64" s="190" t="s">
        <v>271</v>
      </c>
      <c r="Q64" s="190" t="s">
        <v>271</v>
      </c>
      <c r="R64" s="190" t="s">
        <v>279</v>
      </c>
      <c r="S64" s="191">
        <v>43395.22</v>
      </c>
    </row>
    <row r="65" spans="1:19" x14ac:dyDescent="0.25">
      <c r="A65" s="190" t="s">
        <v>2723</v>
      </c>
      <c r="B65" s="190" t="s">
        <v>2722</v>
      </c>
      <c r="C65" s="191">
        <v>25025.57</v>
      </c>
      <c r="D65" s="190" t="s">
        <v>270</v>
      </c>
      <c r="E65" s="190" t="s">
        <v>271</v>
      </c>
      <c r="F65" s="190" t="s">
        <v>272</v>
      </c>
      <c r="G65" s="190" t="s">
        <v>273</v>
      </c>
      <c r="H65" s="190" t="s">
        <v>274</v>
      </c>
      <c r="I65" s="190" t="s">
        <v>271</v>
      </c>
      <c r="J65" s="190" t="s">
        <v>271</v>
      </c>
      <c r="K65" s="190" t="s">
        <v>275</v>
      </c>
      <c r="L65" s="190" t="s">
        <v>276</v>
      </c>
      <c r="M65" s="190" t="s">
        <v>277</v>
      </c>
      <c r="N65" s="190" t="s">
        <v>278</v>
      </c>
      <c r="O65" s="190" t="s">
        <v>59</v>
      </c>
      <c r="P65" s="190" t="s">
        <v>271</v>
      </c>
      <c r="Q65" s="190" t="s">
        <v>271</v>
      </c>
      <c r="R65" s="190" t="s">
        <v>279</v>
      </c>
      <c r="S65" s="191">
        <v>23833.88</v>
      </c>
    </row>
    <row r="66" spans="1:19" x14ac:dyDescent="0.25">
      <c r="A66" s="190" t="s">
        <v>2724</v>
      </c>
      <c r="B66" s="190" t="s">
        <v>2722</v>
      </c>
      <c r="C66" s="191">
        <v>31579.75</v>
      </c>
      <c r="D66" s="190" t="s">
        <v>270</v>
      </c>
      <c r="E66" s="190" t="s">
        <v>271</v>
      </c>
      <c r="F66" s="190" t="s">
        <v>272</v>
      </c>
      <c r="G66" s="190" t="s">
        <v>273</v>
      </c>
      <c r="H66" s="190" t="s">
        <v>274</v>
      </c>
      <c r="I66" s="190" t="s">
        <v>271</v>
      </c>
      <c r="J66" s="190" t="s">
        <v>271</v>
      </c>
      <c r="K66" s="190" t="s">
        <v>275</v>
      </c>
      <c r="L66" s="190" t="s">
        <v>276</v>
      </c>
      <c r="M66" s="190" t="s">
        <v>277</v>
      </c>
      <c r="N66" s="190" t="s">
        <v>278</v>
      </c>
      <c r="O66" s="190" t="s">
        <v>59</v>
      </c>
      <c r="P66" s="190" t="s">
        <v>271</v>
      </c>
      <c r="Q66" s="190" t="s">
        <v>271</v>
      </c>
      <c r="R66" s="190" t="s">
        <v>279</v>
      </c>
      <c r="S66" s="191">
        <v>30075.95</v>
      </c>
    </row>
    <row r="67" spans="1:19" x14ac:dyDescent="0.25">
      <c r="A67" s="190" t="s">
        <v>2725</v>
      </c>
      <c r="B67" s="190" t="s">
        <v>2722</v>
      </c>
      <c r="C67" s="191">
        <v>36365.839999999997</v>
      </c>
      <c r="D67" s="190" t="s">
        <v>270</v>
      </c>
      <c r="E67" s="190" t="s">
        <v>271</v>
      </c>
      <c r="F67" s="190" t="s">
        <v>272</v>
      </c>
      <c r="G67" s="190" t="s">
        <v>273</v>
      </c>
      <c r="H67" s="190" t="s">
        <v>274</v>
      </c>
      <c r="I67" s="190" t="s">
        <v>271</v>
      </c>
      <c r="J67" s="190" t="s">
        <v>271</v>
      </c>
      <c r="K67" s="190" t="s">
        <v>275</v>
      </c>
      <c r="L67" s="190" t="s">
        <v>276</v>
      </c>
      <c r="M67" s="190" t="s">
        <v>277</v>
      </c>
      <c r="N67" s="190" t="s">
        <v>278</v>
      </c>
      <c r="O67" s="190" t="s">
        <v>59</v>
      </c>
      <c r="P67" s="190" t="s">
        <v>271</v>
      </c>
      <c r="Q67" s="190" t="s">
        <v>271</v>
      </c>
      <c r="R67" s="190" t="s">
        <v>279</v>
      </c>
      <c r="S67" s="191">
        <v>34634.129999999997</v>
      </c>
    </row>
    <row r="68" spans="1:19" x14ac:dyDescent="0.25">
      <c r="A68" s="190" t="s">
        <v>2726</v>
      </c>
      <c r="B68" s="190" t="s">
        <v>2722</v>
      </c>
      <c r="C68" s="191">
        <v>24759</v>
      </c>
      <c r="D68" s="190" t="s">
        <v>270</v>
      </c>
      <c r="E68" s="190" t="s">
        <v>271</v>
      </c>
      <c r="F68" s="190" t="s">
        <v>272</v>
      </c>
      <c r="G68" s="190" t="s">
        <v>298</v>
      </c>
      <c r="H68" s="190" t="s">
        <v>274</v>
      </c>
      <c r="I68" s="190" t="s">
        <v>271</v>
      </c>
      <c r="J68" s="190" t="s">
        <v>271</v>
      </c>
      <c r="K68" s="190" t="s">
        <v>275</v>
      </c>
      <c r="L68" s="190" t="s">
        <v>276</v>
      </c>
      <c r="M68" s="190" t="s">
        <v>277</v>
      </c>
      <c r="N68" s="190" t="s">
        <v>278</v>
      </c>
      <c r="O68" s="190" t="s">
        <v>59</v>
      </c>
      <c r="P68" s="190" t="s">
        <v>271</v>
      </c>
      <c r="Q68" s="190" t="s">
        <v>271</v>
      </c>
      <c r="R68" s="190" t="s">
        <v>279</v>
      </c>
      <c r="S68" s="191">
        <v>1940</v>
      </c>
    </row>
    <row r="69" spans="1:19" x14ac:dyDescent="0.25">
      <c r="A69" s="190" t="s">
        <v>2726</v>
      </c>
      <c r="B69" s="190" t="s">
        <v>2722</v>
      </c>
      <c r="C69" s="191">
        <v>24759</v>
      </c>
      <c r="D69" s="190" t="s">
        <v>270</v>
      </c>
      <c r="E69" s="190" t="s">
        <v>271</v>
      </c>
      <c r="F69" s="190" t="s">
        <v>272</v>
      </c>
      <c r="G69" s="190" t="s">
        <v>299</v>
      </c>
      <c r="H69" s="190" t="s">
        <v>274</v>
      </c>
      <c r="I69" s="190" t="s">
        <v>271</v>
      </c>
      <c r="J69" s="190" t="s">
        <v>271</v>
      </c>
      <c r="K69" s="190" t="s">
        <v>275</v>
      </c>
      <c r="L69" s="190" t="s">
        <v>276</v>
      </c>
      <c r="M69" s="190" t="s">
        <v>277</v>
      </c>
      <c r="N69" s="190" t="s">
        <v>278</v>
      </c>
      <c r="O69" s="190" t="s">
        <v>59</v>
      </c>
      <c r="P69" s="190" t="s">
        <v>271</v>
      </c>
      <c r="Q69" s="190" t="s">
        <v>271</v>
      </c>
      <c r="R69" s="190" t="s">
        <v>279</v>
      </c>
      <c r="S69" s="191">
        <v>7000</v>
      </c>
    </row>
    <row r="70" spans="1:19" x14ac:dyDescent="0.25">
      <c r="A70" s="190" t="s">
        <v>2726</v>
      </c>
      <c r="B70" s="190" t="s">
        <v>2722</v>
      </c>
      <c r="C70" s="191">
        <v>24759</v>
      </c>
      <c r="D70" s="190" t="s">
        <v>270</v>
      </c>
      <c r="E70" s="190" t="s">
        <v>271</v>
      </c>
      <c r="F70" s="190" t="s">
        <v>272</v>
      </c>
      <c r="G70" s="190" t="s">
        <v>300</v>
      </c>
      <c r="H70" s="190" t="s">
        <v>274</v>
      </c>
      <c r="I70" s="190" t="s">
        <v>271</v>
      </c>
      <c r="J70" s="190" t="s">
        <v>271</v>
      </c>
      <c r="K70" s="190" t="s">
        <v>275</v>
      </c>
      <c r="L70" s="190" t="s">
        <v>276</v>
      </c>
      <c r="M70" s="190" t="s">
        <v>277</v>
      </c>
      <c r="N70" s="190" t="s">
        <v>278</v>
      </c>
      <c r="O70" s="190" t="s">
        <v>59</v>
      </c>
      <c r="P70" s="190" t="s">
        <v>271</v>
      </c>
      <c r="Q70" s="190" t="s">
        <v>271</v>
      </c>
      <c r="R70" s="190" t="s">
        <v>279</v>
      </c>
      <c r="S70" s="191">
        <v>11640</v>
      </c>
    </row>
    <row r="71" spans="1:19" x14ac:dyDescent="0.25">
      <c r="A71" s="190" t="s">
        <v>2726</v>
      </c>
      <c r="B71" s="190" t="s">
        <v>2722</v>
      </c>
      <c r="C71" s="191">
        <v>24759</v>
      </c>
      <c r="D71" s="190" t="s">
        <v>270</v>
      </c>
      <c r="E71" s="190" t="s">
        <v>271</v>
      </c>
      <c r="F71" s="190" t="s">
        <v>272</v>
      </c>
      <c r="G71" s="190" t="s">
        <v>301</v>
      </c>
      <c r="H71" s="190" t="s">
        <v>274</v>
      </c>
      <c r="I71" s="190" t="s">
        <v>271</v>
      </c>
      <c r="J71" s="190" t="s">
        <v>271</v>
      </c>
      <c r="K71" s="190" t="s">
        <v>275</v>
      </c>
      <c r="L71" s="190" t="s">
        <v>276</v>
      </c>
      <c r="M71" s="190" t="s">
        <v>277</v>
      </c>
      <c r="N71" s="190" t="s">
        <v>278</v>
      </c>
      <c r="O71" s="190" t="s">
        <v>59</v>
      </c>
      <c r="P71" s="190" t="s">
        <v>271</v>
      </c>
      <c r="Q71" s="190" t="s">
        <v>271</v>
      </c>
      <c r="R71" s="190" t="s">
        <v>279</v>
      </c>
      <c r="S71" s="191">
        <v>3000</v>
      </c>
    </row>
    <row r="72" spans="1:19" x14ac:dyDescent="0.25">
      <c r="A72" s="190" t="s">
        <v>2727</v>
      </c>
      <c r="B72" s="190" t="s">
        <v>2722</v>
      </c>
      <c r="C72" s="191">
        <v>33255.53</v>
      </c>
      <c r="D72" s="190" t="s">
        <v>270</v>
      </c>
      <c r="E72" s="190" t="s">
        <v>271</v>
      </c>
      <c r="F72" s="190" t="s">
        <v>272</v>
      </c>
      <c r="G72" s="190" t="s">
        <v>273</v>
      </c>
      <c r="H72" s="190" t="s">
        <v>274</v>
      </c>
      <c r="I72" s="190" t="s">
        <v>271</v>
      </c>
      <c r="J72" s="190" t="s">
        <v>271</v>
      </c>
      <c r="K72" s="190" t="s">
        <v>275</v>
      </c>
      <c r="L72" s="190" t="s">
        <v>276</v>
      </c>
      <c r="M72" s="190" t="s">
        <v>277</v>
      </c>
      <c r="N72" s="190" t="s">
        <v>278</v>
      </c>
      <c r="O72" s="190" t="s">
        <v>59</v>
      </c>
      <c r="P72" s="190" t="s">
        <v>271</v>
      </c>
      <c r="Q72" s="190" t="s">
        <v>271</v>
      </c>
      <c r="R72" s="190" t="s">
        <v>279</v>
      </c>
      <c r="S72" s="191">
        <v>31671.93</v>
      </c>
    </row>
    <row r="73" spans="1:19" x14ac:dyDescent="0.25">
      <c r="A73" s="190" t="s">
        <v>2728</v>
      </c>
      <c r="B73" s="190" t="s">
        <v>2722</v>
      </c>
      <c r="C73" s="191">
        <v>31860.48</v>
      </c>
      <c r="D73" s="190" t="s">
        <v>270</v>
      </c>
      <c r="E73" s="190" t="s">
        <v>271</v>
      </c>
      <c r="F73" s="190" t="s">
        <v>272</v>
      </c>
      <c r="G73" s="190" t="s">
        <v>273</v>
      </c>
      <c r="H73" s="190" t="s">
        <v>274</v>
      </c>
      <c r="I73" s="190" t="s">
        <v>271</v>
      </c>
      <c r="J73" s="190" t="s">
        <v>271</v>
      </c>
      <c r="K73" s="190" t="s">
        <v>275</v>
      </c>
      <c r="L73" s="190" t="s">
        <v>276</v>
      </c>
      <c r="M73" s="190" t="s">
        <v>277</v>
      </c>
      <c r="N73" s="190" t="s">
        <v>278</v>
      </c>
      <c r="O73" s="190" t="s">
        <v>59</v>
      </c>
      <c r="P73" s="190" t="s">
        <v>271</v>
      </c>
      <c r="Q73" s="190" t="s">
        <v>271</v>
      </c>
      <c r="R73" s="190" t="s">
        <v>279</v>
      </c>
      <c r="S73" s="191">
        <v>29498.639999999999</v>
      </c>
    </row>
    <row r="74" spans="1:19" x14ac:dyDescent="0.25">
      <c r="A74" s="190" t="s">
        <v>2729</v>
      </c>
      <c r="B74" s="190" t="s">
        <v>2730</v>
      </c>
      <c r="C74" s="191">
        <v>47751.4</v>
      </c>
      <c r="D74" s="190" t="s">
        <v>270</v>
      </c>
      <c r="E74" s="190" t="s">
        <v>271</v>
      </c>
      <c r="F74" s="190" t="s">
        <v>272</v>
      </c>
      <c r="G74" s="190" t="s">
        <v>273</v>
      </c>
      <c r="H74" s="190" t="s">
        <v>274</v>
      </c>
      <c r="I74" s="190" t="s">
        <v>271</v>
      </c>
      <c r="J74" s="190" t="s">
        <v>271</v>
      </c>
      <c r="K74" s="190" t="s">
        <v>275</v>
      </c>
      <c r="L74" s="190" t="s">
        <v>276</v>
      </c>
      <c r="M74" s="190" t="s">
        <v>277</v>
      </c>
      <c r="N74" s="190" t="s">
        <v>278</v>
      </c>
      <c r="O74" s="190" t="s">
        <v>59</v>
      </c>
      <c r="P74" s="190" t="s">
        <v>271</v>
      </c>
      <c r="Q74" s="190" t="s">
        <v>271</v>
      </c>
      <c r="R74" s="190" t="s">
        <v>279</v>
      </c>
      <c r="S74" s="191">
        <v>44885.74</v>
      </c>
    </row>
    <row r="75" spans="1:19" x14ac:dyDescent="0.25">
      <c r="A75" s="190" t="s">
        <v>2731</v>
      </c>
      <c r="B75" s="190" t="s">
        <v>2730</v>
      </c>
      <c r="C75" s="191">
        <v>41564.410000000003</v>
      </c>
      <c r="D75" s="190" t="s">
        <v>270</v>
      </c>
      <c r="E75" s="190" t="s">
        <v>271</v>
      </c>
      <c r="F75" s="190" t="s">
        <v>272</v>
      </c>
      <c r="G75" s="190" t="s">
        <v>273</v>
      </c>
      <c r="H75" s="190" t="s">
        <v>274</v>
      </c>
      <c r="I75" s="190" t="s">
        <v>271</v>
      </c>
      <c r="J75" s="190" t="s">
        <v>271</v>
      </c>
      <c r="K75" s="190" t="s">
        <v>275</v>
      </c>
      <c r="L75" s="190" t="s">
        <v>276</v>
      </c>
      <c r="M75" s="190" t="s">
        <v>277</v>
      </c>
      <c r="N75" s="190" t="s">
        <v>278</v>
      </c>
      <c r="O75" s="190" t="s">
        <v>59</v>
      </c>
      <c r="P75" s="190" t="s">
        <v>271</v>
      </c>
      <c r="Q75" s="190" t="s">
        <v>271</v>
      </c>
      <c r="R75" s="190" t="s">
        <v>279</v>
      </c>
      <c r="S75" s="191">
        <v>38951.64</v>
      </c>
    </row>
    <row r="76" spans="1:19" x14ac:dyDescent="0.25">
      <c r="A76" s="190" t="s">
        <v>2732</v>
      </c>
      <c r="B76" s="190" t="s">
        <v>2733</v>
      </c>
      <c r="C76" s="191">
        <v>6191.85</v>
      </c>
      <c r="D76" s="190" t="s">
        <v>270</v>
      </c>
      <c r="E76" s="190" t="s">
        <v>271</v>
      </c>
      <c r="F76" s="190" t="s">
        <v>272</v>
      </c>
      <c r="G76" s="190" t="s">
        <v>2734</v>
      </c>
      <c r="H76" s="190" t="s">
        <v>274</v>
      </c>
      <c r="I76" s="190" t="s">
        <v>271</v>
      </c>
      <c r="J76" s="190" t="s">
        <v>271</v>
      </c>
      <c r="K76" s="190" t="s">
        <v>275</v>
      </c>
      <c r="L76" s="190" t="s">
        <v>276</v>
      </c>
      <c r="M76" s="190" t="s">
        <v>277</v>
      </c>
      <c r="N76" s="190" t="s">
        <v>278</v>
      </c>
      <c r="O76" s="190" t="s">
        <v>59</v>
      </c>
      <c r="P76" s="190" t="s">
        <v>271</v>
      </c>
      <c r="Q76" s="190" t="s">
        <v>271</v>
      </c>
      <c r="R76" s="190" t="s">
        <v>279</v>
      </c>
      <c r="S76" s="191">
        <v>548.67999999999995</v>
      </c>
    </row>
    <row r="77" spans="1:19" x14ac:dyDescent="0.25">
      <c r="A77" s="190" t="s">
        <v>2732</v>
      </c>
      <c r="B77" s="190" t="s">
        <v>2733</v>
      </c>
      <c r="C77" s="191">
        <v>6191.85</v>
      </c>
      <c r="D77" s="190" t="s">
        <v>270</v>
      </c>
      <c r="E77" s="190" t="s">
        <v>271</v>
      </c>
      <c r="F77" s="190" t="s">
        <v>272</v>
      </c>
      <c r="G77" s="190" t="s">
        <v>2735</v>
      </c>
      <c r="H77" s="190" t="s">
        <v>274</v>
      </c>
      <c r="I77" s="190" t="s">
        <v>271</v>
      </c>
      <c r="J77" s="190" t="s">
        <v>271</v>
      </c>
      <c r="K77" s="190" t="s">
        <v>275</v>
      </c>
      <c r="L77" s="190" t="s">
        <v>276</v>
      </c>
      <c r="M77" s="190" t="s">
        <v>277</v>
      </c>
      <c r="N77" s="190" t="s">
        <v>278</v>
      </c>
      <c r="O77" s="190" t="s">
        <v>59</v>
      </c>
      <c r="P77" s="190" t="s">
        <v>271</v>
      </c>
      <c r="Q77" s="190" t="s">
        <v>271</v>
      </c>
      <c r="R77" s="190" t="s">
        <v>279</v>
      </c>
      <c r="S77" s="191">
        <v>1371.7</v>
      </c>
    </row>
    <row r="78" spans="1:19" x14ac:dyDescent="0.25">
      <c r="A78" s="190" t="s">
        <v>2732</v>
      </c>
      <c r="B78" s="190" t="s">
        <v>2733</v>
      </c>
      <c r="C78" s="191">
        <v>6191.85</v>
      </c>
      <c r="D78" s="190" t="s">
        <v>270</v>
      </c>
      <c r="E78" s="190" t="s">
        <v>271</v>
      </c>
      <c r="F78" s="190" t="s">
        <v>272</v>
      </c>
      <c r="G78" s="190" t="s">
        <v>2736</v>
      </c>
      <c r="H78" s="190" t="s">
        <v>274</v>
      </c>
      <c r="I78" s="190" t="s">
        <v>271</v>
      </c>
      <c r="J78" s="190" t="s">
        <v>271</v>
      </c>
      <c r="K78" s="190" t="s">
        <v>275</v>
      </c>
      <c r="L78" s="190" t="s">
        <v>276</v>
      </c>
      <c r="M78" s="190" t="s">
        <v>277</v>
      </c>
      <c r="N78" s="190" t="s">
        <v>278</v>
      </c>
      <c r="O78" s="190" t="s">
        <v>59</v>
      </c>
      <c r="P78" s="190" t="s">
        <v>271</v>
      </c>
      <c r="Q78" s="190" t="s">
        <v>271</v>
      </c>
      <c r="R78" s="190" t="s">
        <v>279</v>
      </c>
      <c r="S78" s="191">
        <v>2604.91</v>
      </c>
    </row>
    <row r="79" spans="1:19" x14ac:dyDescent="0.25">
      <c r="A79" s="190" t="s">
        <v>2732</v>
      </c>
      <c r="B79" s="190" t="s">
        <v>2733</v>
      </c>
      <c r="C79" s="191">
        <v>6191.85</v>
      </c>
      <c r="D79" s="190" t="s">
        <v>270</v>
      </c>
      <c r="E79" s="190" t="s">
        <v>271</v>
      </c>
      <c r="F79" s="190" t="s">
        <v>272</v>
      </c>
      <c r="G79" s="190" t="s">
        <v>2737</v>
      </c>
      <c r="H79" s="190" t="s">
        <v>274</v>
      </c>
      <c r="I79" s="190" t="s">
        <v>271</v>
      </c>
      <c r="J79" s="190" t="s">
        <v>271</v>
      </c>
      <c r="K79" s="190" t="s">
        <v>275</v>
      </c>
      <c r="L79" s="190" t="s">
        <v>276</v>
      </c>
      <c r="M79" s="190" t="s">
        <v>277</v>
      </c>
      <c r="N79" s="190" t="s">
        <v>278</v>
      </c>
      <c r="O79" s="190" t="s">
        <v>59</v>
      </c>
      <c r="P79" s="190" t="s">
        <v>271</v>
      </c>
      <c r="Q79" s="190" t="s">
        <v>271</v>
      </c>
      <c r="R79" s="190" t="s">
        <v>279</v>
      </c>
      <c r="S79" s="191">
        <v>1371.7</v>
      </c>
    </row>
    <row r="80" spans="1:19" x14ac:dyDescent="0.25">
      <c r="A80" s="190" t="s">
        <v>2738</v>
      </c>
      <c r="B80" s="190" t="s">
        <v>2733</v>
      </c>
      <c r="C80" s="191">
        <v>27395.99</v>
      </c>
      <c r="D80" s="190" t="s">
        <v>270</v>
      </c>
      <c r="E80" s="190" t="s">
        <v>271</v>
      </c>
      <c r="F80" s="190" t="s">
        <v>272</v>
      </c>
      <c r="G80" s="190" t="s">
        <v>273</v>
      </c>
      <c r="H80" s="190" t="s">
        <v>274</v>
      </c>
      <c r="I80" s="190" t="s">
        <v>271</v>
      </c>
      <c r="J80" s="190" t="s">
        <v>271</v>
      </c>
      <c r="K80" s="190" t="s">
        <v>275</v>
      </c>
      <c r="L80" s="190" t="s">
        <v>276</v>
      </c>
      <c r="M80" s="190" t="s">
        <v>277</v>
      </c>
      <c r="N80" s="190" t="s">
        <v>278</v>
      </c>
      <c r="O80" s="190" t="s">
        <v>59</v>
      </c>
      <c r="P80" s="190" t="s">
        <v>271</v>
      </c>
      <c r="Q80" s="190" t="s">
        <v>271</v>
      </c>
      <c r="R80" s="190" t="s">
        <v>279</v>
      </c>
      <c r="S80" s="191">
        <v>25669.08</v>
      </c>
    </row>
    <row r="81" spans="1:19" x14ac:dyDescent="0.25">
      <c r="A81" s="190" t="s">
        <v>2739</v>
      </c>
      <c r="B81" s="190" t="s">
        <v>2733</v>
      </c>
      <c r="C81" s="191">
        <v>35882.79</v>
      </c>
      <c r="D81" s="190" t="s">
        <v>270</v>
      </c>
      <c r="E81" s="190" t="s">
        <v>271</v>
      </c>
      <c r="F81" s="190" t="s">
        <v>272</v>
      </c>
      <c r="G81" s="190" t="s">
        <v>273</v>
      </c>
      <c r="H81" s="190" t="s">
        <v>274</v>
      </c>
      <c r="I81" s="190" t="s">
        <v>271</v>
      </c>
      <c r="J81" s="190" t="s">
        <v>271</v>
      </c>
      <c r="K81" s="190" t="s">
        <v>275</v>
      </c>
      <c r="L81" s="190" t="s">
        <v>276</v>
      </c>
      <c r="M81" s="190" t="s">
        <v>277</v>
      </c>
      <c r="N81" s="190" t="s">
        <v>278</v>
      </c>
      <c r="O81" s="190" t="s">
        <v>59</v>
      </c>
      <c r="P81" s="190" t="s">
        <v>271</v>
      </c>
      <c r="Q81" s="190" t="s">
        <v>271</v>
      </c>
      <c r="R81" s="190" t="s">
        <v>279</v>
      </c>
      <c r="S81" s="191">
        <v>33399.49</v>
      </c>
    </row>
    <row r="82" spans="1:19" x14ac:dyDescent="0.25">
      <c r="A82" s="190" t="s">
        <v>2740</v>
      </c>
      <c r="B82" s="190" t="s">
        <v>2741</v>
      </c>
      <c r="C82" s="191">
        <v>45759.46</v>
      </c>
      <c r="D82" s="190" t="s">
        <v>270</v>
      </c>
      <c r="E82" s="190" t="s">
        <v>271</v>
      </c>
      <c r="F82" s="190" t="s">
        <v>272</v>
      </c>
      <c r="G82" s="190" t="s">
        <v>273</v>
      </c>
      <c r="H82" s="190" t="s">
        <v>274</v>
      </c>
      <c r="I82" s="190" t="s">
        <v>271</v>
      </c>
      <c r="J82" s="190" t="s">
        <v>271</v>
      </c>
      <c r="K82" s="190" t="s">
        <v>275</v>
      </c>
      <c r="L82" s="190" t="s">
        <v>276</v>
      </c>
      <c r="M82" s="190" t="s">
        <v>277</v>
      </c>
      <c r="N82" s="190" t="s">
        <v>278</v>
      </c>
      <c r="O82" s="190" t="s">
        <v>59</v>
      </c>
      <c r="P82" s="190" t="s">
        <v>271</v>
      </c>
      <c r="Q82" s="190" t="s">
        <v>271</v>
      </c>
      <c r="R82" s="190" t="s">
        <v>279</v>
      </c>
      <c r="S82" s="191">
        <v>43087.4</v>
      </c>
    </row>
    <row r="83" spans="1:19" x14ac:dyDescent="0.25">
      <c r="A83" s="190" t="s">
        <v>2742</v>
      </c>
      <c r="B83" s="190" t="s">
        <v>2733</v>
      </c>
      <c r="C83" s="191">
        <v>28352.68</v>
      </c>
      <c r="D83" s="190" t="s">
        <v>270</v>
      </c>
      <c r="E83" s="190" t="s">
        <v>271</v>
      </c>
      <c r="F83" s="190" t="s">
        <v>272</v>
      </c>
      <c r="G83" s="190" t="s">
        <v>273</v>
      </c>
      <c r="H83" s="190" t="s">
        <v>274</v>
      </c>
      <c r="I83" s="190" t="s">
        <v>271</v>
      </c>
      <c r="J83" s="190" t="s">
        <v>271</v>
      </c>
      <c r="K83" s="190" t="s">
        <v>275</v>
      </c>
      <c r="L83" s="190" t="s">
        <v>276</v>
      </c>
      <c r="M83" s="190" t="s">
        <v>277</v>
      </c>
      <c r="N83" s="190" t="s">
        <v>278</v>
      </c>
      <c r="O83" s="190" t="s">
        <v>59</v>
      </c>
      <c r="P83" s="190" t="s">
        <v>271</v>
      </c>
      <c r="Q83" s="190" t="s">
        <v>271</v>
      </c>
      <c r="R83" s="190" t="s">
        <v>279</v>
      </c>
      <c r="S83" s="191">
        <v>25840.65</v>
      </c>
    </row>
    <row r="84" spans="1:19" x14ac:dyDescent="0.25">
      <c r="A84" s="190" t="s">
        <v>2743</v>
      </c>
      <c r="B84" s="190" t="s">
        <v>2741</v>
      </c>
      <c r="C84" s="191">
        <v>3343.86</v>
      </c>
      <c r="D84" s="190" t="s">
        <v>270</v>
      </c>
      <c r="E84" s="190" t="s">
        <v>271</v>
      </c>
      <c r="F84" s="190" t="s">
        <v>272</v>
      </c>
      <c r="G84" s="190" t="s">
        <v>2744</v>
      </c>
      <c r="H84" s="190" t="s">
        <v>274</v>
      </c>
      <c r="I84" s="190" t="s">
        <v>271</v>
      </c>
      <c r="J84" s="190" t="s">
        <v>271</v>
      </c>
      <c r="K84" s="190" t="s">
        <v>275</v>
      </c>
      <c r="L84" s="190" t="s">
        <v>276</v>
      </c>
      <c r="M84" s="190" t="s">
        <v>277</v>
      </c>
      <c r="N84" s="190" t="s">
        <v>278</v>
      </c>
      <c r="O84" s="190" t="s">
        <v>59</v>
      </c>
      <c r="P84" s="190" t="s">
        <v>271</v>
      </c>
      <c r="Q84" s="190" t="s">
        <v>271</v>
      </c>
      <c r="R84" s="190" t="s">
        <v>279</v>
      </c>
      <c r="S84" s="191">
        <v>1636.05</v>
      </c>
    </row>
    <row r="85" spans="1:19" x14ac:dyDescent="0.25">
      <c r="A85" s="190" t="s">
        <v>2743</v>
      </c>
      <c r="B85" s="190" t="s">
        <v>2741</v>
      </c>
      <c r="C85" s="191">
        <v>3343.86</v>
      </c>
      <c r="D85" s="190" t="s">
        <v>270</v>
      </c>
      <c r="E85" s="190" t="s">
        <v>271</v>
      </c>
      <c r="F85" s="190" t="s">
        <v>272</v>
      </c>
      <c r="G85" s="190" t="s">
        <v>2745</v>
      </c>
      <c r="H85" s="190" t="s">
        <v>274</v>
      </c>
      <c r="I85" s="190" t="s">
        <v>271</v>
      </c>
      <c r="J85" s="190" t="s">
        <v>271</v>
      </c>
      <c r="K85" s="190" t="s">
        <v>275</v>
      </c>
      <c r="L85" s="190" t="s">
        <v>276</v>
      </c>
      <c r="M85" s="190" t="s">
        <v>277</v>
      </c>
      <c r="N85" s="190" t="s">
        <v>278</v>
      </c>
      <c r="O85" s="190" t="s">
        <v>59</v>
      </c>
      <c r="P85" s="190" t="s">
        <v>271</v>
      </c>
      <c r="Q85" s="190" t="s">
        <v>271</v>
      </c>
      <c r="R85" s="190" t="s">
        <v>279</v>
      </c>
      <c r="S85" s="191">
        <v>703.9</v>
      </c>
    </row>
    <row r="86" spans="1:19" x14ac:dyDescent="0.25">
      <c r="A86" s="190" t="s">
        <v>2743</v>
      </c>
      <c r="B86" s="190" t="s">
        <v>2741</v>
      </c>
      <c r="C86" s="191">
        <v>3343.86</v>
      </c>
      <c r="D86" s="190" t="s">
        <v>270</v>
      </c>
      <c r="E86" s="190" t="s">
        <v>271</v>
      </c>
      <c r="F86" s="190" t="s">
        <v>272</v>
      </c>
      <c r="G86" s="190" t="s">
        <v>2746</v>
      </c>
      <c r="H86" s="190" t="s">
        <v>274</v>
      </c>
      <c r="I86" s="190" t="s">
        <v>271</v>
      </c>
      <c r="J86" s="190" t="s">
        <v>271</v>
      </c>
      <c r="K86" s="190" t="s">
        <v>275</v>
      </c>
      <c r="L86" s="190" t="s">
        <v>276</v>
      </c>
      <c r="M86" s="190" t="s">
        <v>277</v>
      </c>
      <c r="N86" s="190" t="s">
        <v>278</v>
      </c>
      <c r="O86" s="190" t="s">
        <v>59</v>
      </c>
      <c r="P86" s="190" t="s">
        <v>271</v>
      </c>
      <c r="Q86" s="190" t="s">
        <v>271</v>
      </c>
      <c r="R86" s="190" t="s">
        <v>279</v>
      </c>
      <c r="S86" s="191">
        <v>844.68</v>
      </c>
    </row>
    <row r="87" spans="1:19" x14ac:dyDescent="0.25">
      <c r="A87" s="190" t="s">
        <v>2747</v>
      </c>
      <c r="B87" s="190" t="s">
        <v>2741</v>
      </c>
      <c r="C87" s="191">
        <v>5321.48</v>
      </c>
      <c r="D87" s="190" t="s">
        <v>270</v>
      </c>
      <c r="E87" s="190" t="s">
        <v>271</v>
      </c>
      <c r="F87" s="190" t="s">
        <v>272</v>
      </c>
      <c r="G87" s="190" t="s">
        <v>2748</v>
      </c>
      <c r="H87" s="190" t="s">
        <v>274</v>
      </c>
      <c r="I87" s="190" t="s">
        <v>271</v>
      </c>
      <c r="J87" s="190" t="s">
        <v>271</v>
      </c>
      <c r="K87" s="190" t="s">
        <v>275</v>
      </c>
      <c r="L87" s="190" t="s">
        <v>276</v>
      </c>
      <c r="M87" s="190" t="s">
        <v>277</v>
      </c>
      <c r="N87" s="190" t="s">
        <v>278</v>
      </c>
      <c r="O87" s="190" t="s">
        <v>59</v>
      </c>
      <c r="P87" s="190" t="s">
        <v>271</v>
      </c>
      <c r="Q87" s="190" t="s">
        <v>271</v>
      </c>
      <c r="R87" s="190" t="s">
        <v>279</v>
      </c>
      <c r="S87" s="191">
        <v>774.29</v>
      </c>
    </row>
    <row r="88" spans="1:19" x14ac:dyDescent="0.25">
      <c r="A88" s="190" t="s">
        <v>2747</v>
      </c>
      <c r="B88" s="190" t="s">
        <v>2741</v>
      </c>
      <c r="C88" s="191">
        <v>5321.48</v>
      </c>
      <c r="D88" s="190" t="s">
        <v>270</v>
      </c>
      <c r="E88" s="190" t="s">
        <v>271</v>
      </c>
      <c r="F88" s="190" t="s">
        <v>272</v>
      </c>
      <c r="G88" s="190" t="s">
        <v>2749</v>
      </c>
      <c r="H88" s="190" t="s">
        <v>274</v>
      </c>
      <c r="I88" s="190" t="s">
        <v>271</v>
      </c>
      <c r="J88" s="190" t="s">
        <v>271</v>
      </c>
      <c r="K88" s="190" t="s">
        <v>275</v>
      </c>
      <c r="L88" s="190" t="s">
        <v>276</v>
      </c>
      <c r="M88" s="190" t="s">
        <v>277</v>
      </c>
      <c r="N88" s="190" t="s">
        <v>278</v>
      </c>
      <c r="O88" s="190" t="s">
        <v>59</v>
      </c>
      <c r="P88" s="190" t="s">
        <v>271</v>
      </c>
      <c r="Q88" s="190" t="s">
        <v>271</v>
      </c>
      <c r="R88" s="190" t="s">
        <v>279</v>
      </c>
      <c r="S88" s="191">
        <v>1407.8</v>
      </c>
    </row>
    <row r="89" spans="1:19" x14ac:dyDescent="0.25">
      <c r="A89" s="190" t="s">
        <v>2747</v>
      </c>
      <c r="B89" s="190" t="s">
        <v>2741</v>
      </c>
      <c r="C89" s="191">
        <v>5321.48</v>
      </c>
      <c r="D89" s="190" t="s">
        <v>270</v>
      </c>
      <c r="E89" s="190" t="s">
        <v>271</v>
      </c>
      <c r="F89" s="190" t="s">
        <v>272</v>
      </c>
      <c r="G89" s="190" t="s">
        <v>2750</v>
      </c>
      <c r="H89" s="190" t="s">
        <v>274</v>
      </c>
      <c r="I89" s="190" t="s">
        <v>271</v>
      </c>
      <c r="J89" s="190" t="s">
        <v>271</v>
      </c>
      <c r="K89" s="190" t="s">
        <v>275</v>
      </c>
      <c r="L89" s="190" t="s">
        <v>276</v>
      </c>
      <c r="M89" s="190" t="s">
        <v>277</v>
      </c>
      <c r="N89" s="190" t="s">
        <v>278</v>
      </c>
      <c r="O89" s="190" t="s">
        <v>59</v>
      </c>
      <c r="P89" s="190" t="s">
        <v>271</v>
      </c>
      <c r="Q89" s="190" t="s">
        <v>271</v>
      </c>
      <c r="R89" s="190" t="s">
        <v>279</v>
      </c>
      <c r="S89" s="191">
        <v>1478.19</v>
      </c>
    </row>
    <row r="90" spans="1:19" x14ac:dyDescent="0.25">
      <c r="A90" s="190" t="s">
        <v>2747</v>
      </c>
      <c r="B90" s="190" t="s">
        <v>2741</v>
      </c>
      <c r="C90" s="191">
        <v>5321.48</v>
      </c>
      <c r="D90" s="190" t="s">
        <v>270</v>
      </c>
      <c r="E90" s="190" t="s">
        <v>271</v>
      </c>
      <c r="F90" s="190" t="s">
        <v>272</v>
      </c>
      <c r="G90" s="190" t="s">
        <v>2751</v>
      </c>
      <c r="H90" s="190" t="s">
        <v>274</v>
      </c>
      <c r="I90" s="190" t="s">
        <v>271</v>
      </c>
      <c r="J90" s="190" t="s">
        <v>271</v>
      </c>
      <c r="K90" s="190" t="s">
        <v>275</v>
      </c>
      <c r="L90" s="190" t="s">
        <v>276</v>
      </c>
      <c r="M90" s="190" t="s">
        <v>277</v>
      </c>
      <c r="N90" s="190" t="s">
        <v>278</v>
      </c>
      <c r="O90" s="190" t="s">
        <v>59</v>
      </c>
      <c r="P90" s="190" t="s">
        <v>271</v>
      </c>
      <c r="Q90" s="190" t="s">
        <v>271</v>
      </c>
      <c r="R90" s="190" t="s">
        <v>279</v>
      </c>
      <c r="S90" s="191">
        <v>1407.8</v>
      </c>
    </row>
    <row r="91" spans="1:19" x14ac:dyDescent="0.25">
      <c r="A91" s="190" t="s">
        <v>2752</v>
      </c>
      <c r="B91" s="190" t="s">
        <v>2741</v>
      </c>
      <c r="C91" s="191">
        <v>1008.2</v>
      </c>
      <c r="D91" s="190" t="s">
        <v>270</v>
      </c>
      <c r="E91" s="190" t="s">
        <v>271</v>
      </c>
      <c r="F91" s="190" t="s">
        <v>272</v>
      </c>
      <c r="G91" s="190" t="s">
        <v>2753</v>
      </c>
      <c r="H91" s="190" t="s">
        <v>274</v>
      </c>
      <c r="I91" s="190" t="s">
        <v>271</v>
      </c>
      <c r="J91" s="190" t="s">
        <v>271</v>
      </c>
      <c r="K91" s="190" t="s">
        <v>275</v>
      </c>
      <c r="L91" s="190" t="s">
        <v>276</v>
      </c>
      <c r="M91" s="190" t="s">
        <v>277</v>
      </c>
      <c r="N91" s="190" t="s">
        <v>278</v>
      </c>
      <c r="O91" s="190" t="s">
        <v>59</v>
      </c>
      <c r="P91" s="190" t="s">
        <v>271</v>
      </c>
      <c r="Q91" s="190" t="s">
        <v>271</v>
      </c>
      <c r="R91" s="190" t="s">
        <v>279</v>
      </c>
      <c r="S91" s="191">
        <v>960.19</v>
      </c>
    </row>
    <row r="92" spans="1:19" x14ac:dyDescent="0.25">
      <c r="A92" s="190" t="s">
        <v>2754</v>
      </c>
      <c r="B92" s="190" t="s">
        <v>2741</v>
      </c>
      <c r="C92" s="191">
        <v>37777.949999999997</v>
      </c>
      <c r="D92" s="190" t="s">
        <v>270</v>
      </c>
      <c r="E92" s="190" t="s">
        <v>271</v>
      </c>
      <c r="F92" s="190" t="s">
        <v>272</v>
      </c>
      <c r="G92" s="190" t="s">
        <v>273</v>
      </c>
      <c r="H92" s="190" t="s">
        <v>274</v>
      </c>
      <c r="I92" s="190" t="s">
        <v>271</v>
      </c>
      <c r="J92" s="190" t="s">
        <v>271</v>
      </c>
      <c r="K92" s="190" t="s">
        <v>275</v>
      </c>
      <c r="L92" s="190" t="s">
        <v>276</v>
      </c>
      <c r="M92" s="190" t="s">
        <v>277</v>
      </c>
      <c r="N92" s="190" t="s">
        <v>278</v>
      </c>
      <c r="O92" s="190" t="s">
        <v>59</v>
      </c>
      <c r="P92" s="190" t="s">
        <v>271</v>
      </c>
      <c r="Q92" s="190" t="s">
        <v>271</v>
      </c>
      <c r="R92" s="190" t="s">
        <v>279</v>
      </c>
      <c r="S92" s="191">
        <v>35979</v>
      </c>
    </row>
    <row r="93" spans="1:19" x14ac:dyDescent="0.25">
      <c r="A93" s="190" t="s">
        <v>2755</v>
      </c>
      <c r="B93" s="190" t="s">
        <v>2741</v>
      </c>
      <c r="C93" s="191">
        <v>40683.129999999997</v>
      </c>
      <c r="D93" s="190" t="s">
        <v>270</v>
      </c>
      <c r="E93" s="190" t="s">
        <v>271</v>
      </c>
      <c r="F93" s="190" t="s">
        <v>272</v>
      </c>
      <c r="G93" s="190" t="s">
        <v>273</v>
      </c>
      <c r="H93" s="190" t="s">
        <v>274</v>
      </c>
      <c r="I93" s="190" t="s">
        <v>271</v>
      </c>
      <c r="J93" s="190" t="s">
        <v>271</v>
      </c>
      <c r="K93" s="190" t="s">
        <v>275</v>
      </c>
      <c r="L93" s="190" t="s">
        <v>276</v>
      </c>
      <c r="M93" s="190" t="s">
        <v>277</v>
      </c>
      <c r="N93" s="190" t="s">
        <v>278</v>
      </c>
      <c r="O93" s="190" t="s">
        <v>59</v>
      </c>
      <c r="P93" s="190" t="s">
        <v>271</v>
      </c>
      <c r="Q93" s="190" t="s">
        <v>271</v>
      </c>
      <c r="R93" s="190" t="s">
        <v>279</v>
      </c>
      <c r="S93" s="191">
        <v>38605.06</v>
      </c>
    </row>
    <row r="94" spans="1:19" x14ac:dyDescent="0.25">
      <c r="A94" s="190" t="s">
        <v>2756</v>
      </c>
      <c r="B94" s="190" t="s">
        <v>2741</v>
      </c>
      <c r="C94" s="191">
        <v>2061.4</v>
      </c>
      <c r="D94" s="190" t="s">
        <v>270</v>
      </c>
      <c r="E94" s="190" t="s">
        <v>271</v>
      </c>
      <c r="F94" s="190" t="s">
        <v>272</v>
      </c>
      <c r="G94" s="190" t="s">
        <v>2757</v>
      </c>
      <c r="H94" s="190" t="s">
        <v>274</v>
      </c>
      <c r="I94" s="190" t="s">
        <v>271</v>
      </c>
      <c r="J94" s="190" t="s">
        <v>271</v>
      </c>
      <c r="K94" s="190" t="s">
        <v>275</v>
      </c>
      <c r="L94" s="190" t="s">
        <v>276</v>
      </c>
      <c r="M94" s="190" t="s">
        <v>277</v>
      </c>
      <c r="N94" s="190" t="s">
        <v>278</v>
      </c>
      <c r="O94" s="190" t="s">
        <v>59</v>
      </c>
      <c r="P94" s="190" t="s">
        <v>271</v>
      </c>
      <c r="Q94" s="190" t="s">
        <v>271</v>
      </c>
      <c r="R94" s="190" t="s">
        <v>279</v>
      </c>
      <c r="S94" s="191">
        <v>1686.99</v>
      </c>
    </row>
    <row r="95" spans="1:19" x14ac:dyDescent="0.25">
      <c r="A95" s="190" t="s">
        <v>2756</v>
      </c>
      <c r="B95" s="190" t="s">
        <v>2741</v>
      </c>
      <c r="C95" s="191">
        <v>2061.4</v>
      </c>
      <c r="D95" s="190" t="s">
        <v>270</v>
      </c>
      <c r="E95" s="190" t="s">
        <v>271</v>
      </c>
      <c r="F95" s="190" t="s">
        <v>272</v>
      </c>
      <c r="G95" s="190" t="s">
        <v>2758</v>
      </c>
      <c r="H95" s="190" t="s">
        <v>274</v>
      </c>
      <c r="I95" s="190" t="s">
        <v>271</v>
      </c>
      <c r="J95" s="190" t="s">
        <v>271</v>
      </c>
      <c r="K95" s="190" t="s">
        <v>275</v>
      </c>
      <c r="L95" s="190" t="s">
        <v>276</v>
      </c>
      <c r="M95" s="190" t="s">
        <v>277</v>
      </c>
      <c r="N95" s="190" t="s">
        <v>278</v>
      </c>
      <c r="O95" s="190" t="s">
        <v>59</v>
      </c>
      <c r="P95" s="190" t="s">
        <v>271</v>
      </c>
      <c r="Q95" s="190" t="s">
        <v>271</v>
      </c>
      <c r="R95" s="190" t="s">
        <v>279</v>
      </c>
      <c r="S95" s="191">
        <v>276.25</v>
      </c>
    </row>
    <row r="96" spans="1:19" x14ac:dyDescent="0.25">
      <c r="A96" s="190" t="s">
        <v>2759</v>
      </c>
      <c r="B96" s="190" t="s">
        <v>2760</v>
      </c>
      <c r="C96" s="191">
        <v>27173.360000000001</v>
      </c>
      <c r="D96" s="190" t="s">
        <v>270</v>
      </c>
      <c r="E96" s="190" t="s">
        <v>271</v>
      </c>
      <c r="F96" s="190" t="s">
        <v>272</v>
      </c>
      <c r="G96" s="190" t="s">
        <v>273</v>
      </c>
      <c r="H96" s="190" t="s">
        <v>274</v>
      </c>
      <c r="I96" s="190" t="s">
        <v>271</v>
      </c>
      <c r="J96" s="190" t="s">
        <v>271</v>
      </c>
      <c r="K96" s="190" t="s">
        <v>275</v>
      </c>
      <c r="L96" s="190" t="s">
        <v>276</v>
      </c>
      <c r="M96" s="190" t="s">
        <v>277</v>
      </c>
      <c r="N96" s="190" t="s">
        <v>278</v>
      </c>
      <c r="O96" s="190" t="s">
        <v>59</v>
      </c>
      <c r="P96" s="190" t="s">
        <v>271</v>
      </c>
      <c r="Q96" s="190" t="s">
        <v>271</v>
      </c>
      <c r="R96" s="190" t="s">
        <v>279</v>
      </c>
      <c r="S96" s="191">
        <v>25879.39</v>
      </c>
    </row>
    <row r="97" spans="1:19" x14ac:dyDescent="0.25">
      <c r="A97" s="190" t="s">
        <v>2761</v>
      </c>
      <c r="B97" s="190" t="s">
        <v>2760</v>
      </c>
      <c r="C97" s="191">
        <v>21039.59</v>
      </c>
      <c r="D97" s="190" t="s">
        <v>270</v>
      </c>
      <c r="E97" s="190" t="s">
        <v>271</v>
      </c>
      <c r="F97" s="190" t="s">
        <v>272</v>
      </c>
      <c r="G97" s="190" t="s">
        <v>273</v>
      </c>
      <c r="H97" s="190" t="s">
        <v>274</v>
      </c>
      <c r="I97" s="190" t="s">
        <v>271</v>
      </c>
      <c r="J97" s="190" t="s">
        <v>271</v>
      </c>
      <c r="K97" s="190" t="s">
        <v>275</v>
      </c>
      <c r="L97" s="190" t="s">
        <v>276</v>
      </c>
      <c r="M97" s="190" t="s">
        <v>277</v>
      </c>
      <c r="N97" s="190" t="s">
        <v>278</v>
      </c>
      <c r="O97" s="190" t="s">
        <v>59</v>
      </c>
      <c r="P97" s="190" t="s">
        <v>271</v>
      </c>
      <c r="Q97" s="190" t="s">
        <v>271</v>
      </c>
      <c r="R97" s="190" t="s">
        <v>279</v>
      </c>
      <c r="S97" s="191">
        <v>20037.7</v>
      </c>
    </row>
    <row r="98" spans="1:19" x14ac:dyDescent="0.25">
      <c r="A98" s="190" t="s">
        <v>2762</v>
      </c>
      <c r="B98" s="190" t="s">
        <v>2760</v>
      </c>
      <c r="C98" s="191">
        <v>29334.93</v>
      </c>
      <c r="D98" s="190" t="s">
        <v>270</v>
      </c>
      <c r="E98" s="190" t="s">
        <v>271</v>
      </c>
      <c r="F98" s="190" t="s">
        <v>272</v>
      </c>
      <c r="G98" s="190" t="s">
        <v>273</v>
      </c>
      <c r="H98" s="190" t="s">
        <v>274</v>
      </c>
      <c r="I98" s="190" t="s">
        <v>271</v>
      </c>
      <c r="J98" s="190" t="s">
        <v>271</v>
      </c>
      <c r="K98" s="190" t="s">
        <v>275</v>
      </c>
      <c r="L98" s="190" t="s">
        <v>276</v>
      </c>
      <c r="M98" s="190" t="s">
        <v>277</v>
      </c>
      <c r="N98" s="190" t="s">
        <v>278</v>
      </c>
      <c r="O98" s="190" t="s">
        <v>59</v>
      </c>
      <c r="P98" s="190" t="s">
        <v>271</v>
      </c>
      <c r="Q98" s="190" t="s">
        <v>271</v>
      </c>
      <c r="R98" s="190" t="s">
        <v>279</v>
      </c>
      <c r="S98" s="191">
        <v>27938.03</v>
      </c>
    </row>
    <row r="99" spans="1:19" x14ac:dyDescent="0.25">
      <c r="A99" s="190" t="s">
        <v>2763</v>
      </c>
      <c r="B99" s="190" t="s">
        <v>2760</v>
      </c>
      <c r="C99" s="191">
        <v>25261.77</v>
      </c>
      <c r="D99" s="190" t="s">
        <v>270</v>
      </c>
      <c r="E99" s="190" t="s">
        <v>271</v>
      </c>
      <c r="F99" s="190" t="s">
        <v>272</v>
      </c>
      <c r="G99" s="190" t="s">
        <v>273</v>
      </c>
      <c r="H99" s="190" t="s">
        <v>274</v>
      </c>
      <c r="I99" s="190" t="s">
        <v>271</v>
      </c>
      <c r="J99" s="190" t="s">
        <v>271</v>
      </c>
      <c r="K99" s="190" t="s">
        <v>275</v>
      </c>
      <c r="L99" s="190" t="s">
        <v>276</v>
      </c>
      <c r="M99" s="190" t="s">
        <v>277</v>
      </c>
      <c r="N99" s="190" t="s">
        <v>278</v>
      </c>
      <c r="O99" s="190" t="s">
        <v>59</v>
      </c>
      <c r="P99" s="190" t="s">
        <v>271</v>
      </c>
      <c r="Q99" s="190" t="s">
        <v>271</v>
      </c>
      <c r="R99" s="190" t="s">
        <v>279</v>
      </c>
      <c r="S99" s="191">
        <v>22381.200000000001</v>
      </c>
    </row>
    <row r="100" spans="1:19" x14ac:dyDescent="0.25">
      <c r="A100" s="190" t="s">
        <v>2764</v>
      </c>
      <c r="B100" s="190" t="s">
        <v>2760</v>
      </c>
      <c r="C100" s="191">
        <v>32378.5</v>
      </c>
      <c r="D100" s="190" t="s">
        <v>270</v>
      </c>
      <c r="E100" s="190" t="s">
        <v>271</v>
      </c>
      <c r="F100" s="190" t="s">
        <v>272</v>
      </c>
      <c r="G100" s="190" t="s">
        <v>273</v>
      </c>
      <c r="H100" s="190" t="s">
        <v>274</v>
      </c>
      <c r="I100" s="190" t="s">
        <v>271</v>
      </c>
      <c r="J100" s="190" t="s">
        <v>271</v>
      </c>
      <c r="K100" s="190" t="s">
        <v>275</v>
      </c>
      <c r="L100" s="190" t="s">
        <v>276</v>
      </c>
      <c r="M100" s="190" t="s">
        <v>277</v>
      </c>
      <c r="N100" s="190" t="s">
        <v>278</v>
      </c>
      <c r="O100" s="190" t="s">
        <v>59</v>
      </c>
      <c r="P100" s="190" t="s">
        <v>271</v>
      </c>
      <c r="Q100" s="190" t="s">
        <v>271</v>
      </c>
      <c r="R100" s="190" t="s">
        <v>279</v>
      </c>
      <c r="S100" s="191">
        <v>28967.82</v>
      </c>
    </row>
    <row r="101" spans="1:19" x14ac:dyDescent="0.25">
      <c r="A101" s="190" t="s">
        <v>2764</v>
      </c>
      <c r="B101" s="190" t="s">
        <v>2760</v>
      </c>
      <c r="C101" s="191">
        <v>32378.5</v>
      </c>
      <c r="D101" s="190" t="s">
        <v>270</v>
      </c>
      <c r="E101" s="190" t="s">
        <v>271</v>
      </c>
      <c r="F101" s="190" t="s">
        <v>272</v>
      </c>
      <c r="G101" s="190" t="s">
        <v>2663</v>
      </c>
      <c r="H101" s="190" t="s">
        <v>274</v>
      </c>
      <c r="I101" s="190" t="s">
        <v>271</v>
      </c>
      <c r="J101" s="190" t="s">
        <v>271</v>
      </c>
      <c r="K101" s="190" t="s">
        <v>275</v>
      </c>
      <c r="L101" s="190" t="s">
        <v>2664</v>
      </c>
      <c r="M101" s="190" t="s">
        <v>277</v>
      </c>
      <c r="N101" s="190" t="s">
        <v>278</v>
      </c>
      <c r="O101" s="190" t="s">
        <v>176</v>
      </c>
      <c r="P101" s="190" t="s">
        <v>271</v>
      </c>
      <c r="Q101" s="190" t="s">
        <v>271</v>
      </c>
      <c r="R101" s="190" t="s">
        <v>279</v>
      </c>
      <c r="S101" s="191">
        <v>900.6</v>
      </c>
    </row>
    <row r="102" spans="1:19" x14ac:dyDescent="0.25">
      <c r="A102" s="190" t="s">
        <v>2765</v>
      </c>
      <c r="B102" s="190" t="s">
        <v>2760</v>
      </c>
      <c r="C102" s="191">
        <v>1773.83</v>
      </c>
      <c r="D102" s="190" t="s">
        <v>270</v>
      </c>
      <c r="E102" s="190" t="s">
        <v>271</v>
      </c>
      <c r="F102" s="190" t="s">
        <v>272</v>
      </c>
      <c r="G102" s="190" t="s">
        <v>2766</v>
      </c>
      <c r="H102" s="190" t="s">
        <v>274</v>
      </c>
      <c r="I102" s="190" t="s">
        <v>271</v>
      </c>
      <c r="J102" s="190" t="s">
        <v>271</v>
      </c>
      <c r="K102" s="190" t="s">
        <v>275</v>
      </c>
      <c r="L102" s="190" t="s">
        <v>316</v>
      </c>
      <c r="M102" s="190" t="s">
        <v>277</v>
      </c>
      <c r="N102" s="190" t="s">
        <v>317</v>
      </c>
      <c r="O102" s="190" t="s">
        <v>173</v>
      </c>
      <c r="P102" s="190" t="s">
        <v>271</v>
      </c>
      <c r="Q102" s="190" t="s">
        <v>271</v>
      </c>
      <c r="R102" s="190" t="s">
        <v>279</v>
      </c>
      <c r="S102" s="191">
        <v>1689.36</v>
      </c>
    </row>
    <row r="103" spans="1:19" x14ac:dyDescent="0.25">
      <c r="A103" s="190" t="s">
        <v>2767</v>
      </c>
      <c r="B103" s="190" t="s">
        <v>2760</v>
      </c>
      <c r="C103" s="191">
        <v>3066.29</v>
      </c>
      <c r="D103" s="190" t="s">
        <v>270</v>
      </c>
      <c r="E103" s="190" t="s">
        <v>271</v>
      </c>
      <c r="F103" s="190" t="s">
        <v>272</v>
      </c>
      <c r="G103" s="190" t="s">
        <v>2768</v>
      </c>
      <c r="H103" s="190" t="s">
        <v>274</v>
      </c>
      <c r="I103" s="190" t="s">
        <v>271</v>
      </c>
      <c r="J103" s="190" t="s">
        <v>271</v>
      </c>
      <c r="K103" s="190" t="s">
        <v>275</v>
      </c>
      <c r="L103" s="190" t="s">
        <v>276</v>
      </c>
      <c r="M103" s="190" t="s">
        <v>277</v>
      </c>
      <c r="N103" s="190" t="s">
        <v>278</v>
      </c>
      <c r="O103" s="190" t="s">
        <v>59</v>
      </c>
      <c r="P103" s="190" t="s">
        <v>271</v>
      </c>
      <c r="Q103" s="190" t="s">
        <v>271</v>
      </c>
      <c r="R103" s="190" t="s">
        <v>279</v>
      </c>
      <c r="S103" s="191">
        <v>1407.8</v>
      </c>
    </row>
    <row r="104" spans="1:19" x14ac:dyDescent="0.25">
      <c r="A104" s="190" t="s">
        <v>2767</v>
      </c>
      <c r="B104" s="190" t="s">
        <v>2760</v>
      </c>
      <c r="C104" s="191">
        <v>3066.29</v>
      </c>
      <c r="D104" s="190" t="s">
        <v>270</v>
      </c>
      <c r="E104" s="190" t="s">
        <v>271</v>
      </c>
      <c r="F104" s="190" t="s">
        <v>272</v>
      </c>
      <c r="G104" s="190" t="s">
        <v>2769</v>
      </c>
      <c r="H104" s="190" t="s">
        <v>274</v>
      </c>
      <c r="I104" s="190" t="s">
        <v>271</v>
      </c>
      <c r="J104" s="190" t="s">
        <v>271</v>
      </c>
      <c r="K104" s="190" t="s">
        <v>275</v>
      </c>
      <c r="L104" s="190" t="s">
        <v>276</v>
      </c>
      <c r="M104" s="190" t="s">
        <v>277</v>
      </c>
      <c r="N104" s="190" t="s">
        <v>278</v>
      </c>
      <c r="O104" s="190" t="s">
        <v>59</v>
      </c>
      <c r="P104" s="190" t="s">
        <v>271</v>
      </c>
      <c r="Q104" s="190" t="s">
        <v>271</v>
      </c>
      <c r="R104" s="190" t="s">
        <v>279</v>
      </c>
      <c r="S104" s="191">
        <v>1512.48</v>
      </c>
    </row>
    <row r="105" spans="1:19" x14ac:dyDescent="0.25">
      <c r="A105" s="190" t="s">
        <v>2770</v>
      </c>
      <c r="B105" s="190" t="s">
        <v>2760</v>
      </c>
      <c r="C105" s="191">
        <v>2251.4</v>
      </c>
      <c r="D105" s="190" t="s">
        <v>270</v>
      </c>
      <c r="E105" s="190" t="s">
        <v>271</v>
      </c>
      <c r="F105" s="190" t="s">
        <v>272</v>
      </c>
      <c r="G105" s="190" t="s">
        <v>2771</v>
      </c>
      <c r="H105" s="190" t="s">
        <v>274</v>
      </c>
      <c r="I105" s="190" t="s">
        <v>271</v>
      </c>
      <c r="J105" s="190" t="s">
        <v>271</v>
      </c>
      <c r="K105" s="190" t="s">
        <v>275</v>
      </c>
      <c r="L105" s="190" t="s">
        <v>276</v>
      </c>
      <c r="M105" s="190" t="s">
        <v>277</v>
      </c>
      <c r="N105" s="190" t="s">
        <v>278</v>
      </c>
      <c r="O105" s="190" t="s">
        <v>59</v>
      </c>
      <c r="P105" s="190" t="s">
        <v>271</v>
      </c>
      <c r="Q105" s="190" t="s">
        <v>271</v>
      </c>
      <c r="R105" s="190" t="s">
        <v>279</v>
      </c>
      <c r="S105" s="191">
        <v>703.9</v>
      </c>
    </row>
    <row r="106" spans="1:19" x14ac:dyDescent="0.25">
      <c r="A106" s="190" t="s">
        <v>2770</v>
      </c>
      <c r="B106" s="190" t="s">
        <v>2760</v>
      </c>
      <c r="C106" s="191">
        <v>2251.4</v>
      </c>
      <c r="D106" s="190" t="s">
        <v>270</v>
      </c>
      <c r="E106" s="190" t="s">
        <v>271</v>
      </c>
      <c r="F106" s="190" t="s">
        <v>272</v>
      </c>
      <c r="G106" s="190" t="s">
        <v>2772</v>
      </c>
      <c r="H106" s="190" t="s">
        <v>274</v>
      </c>
      <c r="I106" s="190" t="s">
        <v>271</v>
      </c>
      <c r="J106" s="190" t="s">
        <v>271</v>
      </c>
      <c r="K106" s="190" t="s">
        <v>275</v>
      </c>
      <c r="L106" s="190" t="s">
        <v>276</v>
      </c>
      <c r="M106" s="190" t="s">
        <v>277</v>
      </c>
      <c r="N106" s="190" t="s">
        <v>278</v>
      </c>
      <c r="O106" s="190" t="s">
        <v>59</v>
      </c>
      <c r="P106" s="190" t="s">
        <v>271</v>
      </c>
      <c r="Q106" s="190" t="s">
        <v>271</v>
      </c>
      <c r="R106" s="190" t="s">
        <v>279</v>
      </c>
      <c r="S106" s="191">
        <v>1440.29</v>
      </c>
    </row>
    <row r="107" spans="1:19" x14ac:dyDescent="0.25">
      <c r="A107" s="190" t="s">
        <v>2773</v>
      </c>
      <c r="B107" s="190" t="s">
        <v>2760</v>
      </c>
      <c r="C107" s="191">
        <v>3252.03</v>
      </c>
      <c r="D107" s="190" t="s">
        <v>270</v>
      </c>
      <c r="E107" s="190" t="s">
        <v>271</v>
      </c>
      <c r="F107" s="190" t="s">
        <v>272</v>
      </c>
      <c r="G107" s="190" t="s">
        <v>2774</v>
      </c>
      <c r="H107" s="190" t="s">
        <v>274</v>
      </c>
      <c r="I107" s="190" t="s">
        <v>271</v>
      </c>
      <c r="J107" s="190" t="s">
        <v>271</v>
      </c>
      <c r="K107" s="190" t="s">
        <v>275</v>
      </c>
      <c r="L107" s="190" t="s">
        <v>276</v>
      </c>
      <c r="M107" s="190" t="s">
        <v>277</v>
      </c>
      <c r="N107" s="190" t="s">
        <v>278</v>
      </c>
      <c r="O107" s="190" t="s">
        <v>59</v>
      </c>
      <c r="P107" s="190" t="s">
        <v>271</v>
      </c>
      <c r="Q107" s="190" t="s">
        <v>271</v>
      </c>
      <c r="R107" s="190" t="s">
        <v>279</v>
      </c>
      <c r="S107" s="191">
        <v>205.76</v>
      </c>
    </row>
    <row r="108" spans="1:19" x14ac:dyDescent="0.25">
      <c r="A108" s="190" t="s">
        <v>2773</v>
      </c>
      <c r="B108" s="190" t="s">
        <v>2760</v>
      </c>
      <c r="C108" s="191">
        <v>3252.03</v>
      </c>
      <c r="D108" s="190" t="s">
        <v>270</v>
      </c>
      <c r="E108" s="190" t="s">
        <v>271</v>
      </c>
      <c r="F108" s="190" t="s">
        <v>272</v>
      </c>
      <c r="G108" s="190" t="s">
        <v>2775</v>
      </c>
      <c r="H108" s="190" t="s">
        <v>274</v>
      </c>
      <c r="I108" s="190" t="s">
        <v>271</v>
      </c>
      <c r="J108" s="190" t="s">
        <v>271</v>
      </c>
      <c r="K108" s="190" t="s">
        <v>275</v>
      </c>
      <c r="L108" s="190" t="s">
        <v>276</v>
      </c>
      <c r="M108" s="190" t="s">
        <v>277</v>
      </c>
      <c r="N108" s="190" t="s">
        <v>278</v>
      </c>
      <c r="O108" s="190" t="s">
        <v>59</v>
      </c>
      <c r="P108" s="190" t="s">
        <v>271</v>
      </c>
      <c r="Q108" s="190" t="s">
        <v>271</v>
      </c>
      <c r="R108" s="190" t="s">
        <v>279</v>
      </c>
      <c r="S108" s="191">
        <v>1097.3599999999999</v>
      </c>
    </row>
    <row r="109" spans="1:19" x14ac:dyDescent="0.25">
      <c r="A109" s="190" t="s">
        <v>2773</v>
      </c>
      <c r="B109" s="190" t="s">
        <v>2760</v>
      </c>
      <c r="C109" s="191">
        <v>3252.03</v>
      </c>
      <c r="D109" s="190" t="s">
        <v>270</v>
      </c>
      <c r="E109" s="190" t="s">
        <v>271</v>
      </c>
      <c r="F109" s="190" t="s">
        <v>272</v>
      </c>
      <c r="G109" s="190" t="s">
        <v>2776</v>
      </c>
      <c r="H109" s="190" t="s">
        <v>274</v>
      </c>
      <c r="I109" s="190" t="s">
        <v>271</v>
      </c>
      <c r="J109" s="190" t="s">
        <v>271</v>
      </c>
      <c r="K109" s="190" t="s">
        <v>275</v>
      </c>
      <c r="L109" s="190" t="s">
        <v>276</v>
      </c>
      <c r="M109" s="190" t="s">
        <v>277</v>
      </c>
      <c r="N109" s="190" t="s">
        <v>278</v>
      </c>
      <c r="O109" s="190" t="s">
        <v>59</v>
      </c>
      <c r="P109" s="190" t="s">
        <v>271</v>
      </c>
      <c r="Q109" s="190" t="s">
        <v>271</v>
      </c>
      <c r="R109" s="190" t="s">
        <v>279</v>
      </c>
      <c r="S109" s="191">
        <v>1371.7</v>
      </c>
    </row>
    <row r="110" spans="1:19" x14ac:dyDescent="0.25">
      <c r="A110" s="190" t="s">
        <v>2773</v>
      </c>
      <c r="B110" s="190" t="s">
        <v>2760</v>
      </c>
      <c r="C110" s="191">
        <v>3252.03</v>
      </c>
      <c r="D110" s="190" t="s">
        <v>270</v>
      </c>
      <c r="E110" s="190" t="s">
        <v>271</v>
      </c>
      <c r="F110" s="190" t="s">
        <v>272</v>
      </c>
      <c r="G110" s="190" t="s">
        <v>2777</v>
      </c>
      <c r="H110" s="190" t="s">
        <v>274</v>
      </c>
      <c r="I110" s="190" t="s">
        <v>271</v>
      </c>
      <c r="J110" s="190" t="s">
        <v>271</v>
      </c>
      <c r="K110" s="190" t="s">
        <v>275</v>
      </c>
      <c r="L110" s="190" t="s">
        <v>276</v>
      </c>
      <c r="M110" s="190" t="s">
        <v>277</v>
      </c>
      <c r="N110" s="190" t="s">
        <v>278</v>
      </c>
      <c r="O110" s="190" t="s">
        <v>59</v>
      </c>
      <c r="P110" s="190" t="s">
        <v>271</v>
      </c>
      <c r="Q110" s="190" t="s">
        <v>271</v>
      </c>
      <c r="R110" s="190" t="s">
        <v>279</v>
      </c>
      <c r="S110" s="191">
        <v>422.34</v>
      </c>
    </row>
    <row r="111" spans="1:19" x14ac:dyDescent="0.25">
      <c r="A111" s="190" t="s">
        <v>2778</v>
      </c>
      <c r="B111" s="190" t="s">
        <v>2760</v>
      </c>
      <c r="C111" s="191">
        <v>25809</v>
      </c>
      <c r="D111" s="190" t="s">
        <v>270</v>
      </c>
      <c r="E111" s="190" t="s">
        <v>271</v>
      </c>
      <c r="F111" s="190" t="s">
        <v>272</v>
      </c>
      <c r="G111" s="190" t="s">
        <v>298</v>
      </c>
      <c r="H111" s="190" t="s">
        <v>274</v>
      </c>
      <c r="I111" s="190" t="s">
        <v>271</v>
      </c>
      <c r="J111" s="190" t="s">
        <v>271</v>
      </c>
      <c r="K111" s="190" t="s">
        <v>275</v>
      </c>
      <c r="L111" s="190" t="s">
        <v>276</v>
      </c>
      <c r="M111" s="190" t="s">
        <v>277</v>
      </c>
      <c r="N111" s="190" t="s">
        <v>278</v>
      </c>
      <c r="O111" s="190" t="s">
        <v>59</v>
      </c>
      <c r="P111" s="190" t="s">
        <v>271</v>
      </c>
      <c r="Q111" s="190" t="s">
        <v>271</v>
      </c>
      <c r="R111" s="190" t="s">
        <v>279</v>
      </c>
      <c r="S111" s="191">
        <v>1940</v>
      </c>
    </row>
    <row r="112" spans="1:19" x14ac:dyDescent="0.25">
      <c r="A112" s="190" t="s">
        <v>2778</v>
      </c>
      <c r="B112" s="190" t="s">
        <v>2760</v>
      </c>
      <c r="C112" s="191">
        <v>25809</v>
      </c>
      <c r="D112" s="190" t="s">
        <v>270</v>
      </c>
      <c r="E112" s="190" t="s">
        <v>271</v>
      </c>
      <c r="F112" s="190" t="s">
        <v>272</v>
      </c>
      <c r="G112" s="190" t="s">
        <v>299</v>
      </c>
      <c r="H112" s="190" t="s">
        <v>274</v>
      </c>
      <c r="I112" s="190" t="s">
        <v>271</v>
      </c>
      <c r="J112" s="190" t="s">
        <v>271</v>
      </c>
      <c r="K112" s="190" t="s">
        <v>275</v>
      </c>
      <c r="L112" s="190" t="s">
        <v>276</v>
      </c>
      <c r="M112" s="190" t="s">
        <v>277</v>
      </c>
      <c r="N112" s="190" t="s">
        <v>278</v>
      </c>
      <c r="O112" s="190" t="s">
        <v>59</v>
      </c>
      <c r="P112" s="190" t="s">
        <v>271</v>
      </c>
      <c r="Q112" s="190" t="s">
        <v>271</v>
      </c>
      <c r="R112" s="190" t="s">
        <v>279</v>
      </c>
      <c r="S112" s="191">
        <v>7000</v>
      </c>
    </row>
    <row r="113" spans="1:19" x14ac:dyDescent="0.25">
      <c r="A113" s="190" t="s">
        <v>2778</v>
      </c>
      <c r="B113" s="190" t="s">
        <v>2760</v>
      </c>
      <c r="C113" s="191">
        <v>25809</v>
      </c>
      <c r="D113" s="190" t="s">
        <v>270</v>
      </c>
      <c r="E113" s="190" t="s">
        <v>271</v>
      </c>
      <c r="F113" s="190" t="s">
        <v>272</v>
      </c>
      <c r="G113" s="190" t="s">
        <v>300</v>
      </c>
      <c r="H113" s="190" t="s">
        <v>274</v>
      </c>
      <c r="I113" s="190" t="s">
        <v>271</v>
      </c>
      <c r="J113" s="190" t="s">
        <v>271</v>
      </c>
      <c r="K113" s="190" t="s">
        <v>275</v>
      </c>
      <c r="L113" s="190" t="s">
        <v>276</v>
      </c>
      <c r="M113" s="190" t="s">
        <v>277</v>
      </c>
      <c r="N113" s="190" t="s">
        <v>278</v>
      </c>
      <c r="O113" s="190" t="s">
        <v>59</v>
      </c>
      <c r="P113" s="190" t="s">
        <v>271</v>
      </c>
      <c r="Q113" s="190" t="s">
        <v>271</v>
      </c>
      <c r="R113" s="190" t="s">
        <v>279</v>
      </c>
      <c r="S113" s="191">
        <v>11640</v>
      </c>
    </row>
    <row r="114" spans="1:19" x14ac:dyDescent="0.25">
      <c r="A114" s="190" t="s">
        <v>2778</v>
      </c>
      <c r="B114" s="190" t="s">
        <v>2760</v>
      </c>
      <c r="C114" s="191">
        <v>25809</v>
      </c>
      <c r="D114" s="190" t="s">
        <v>270</v>
      </c>
      <c r="E114" s="190" t="s">
        <v>271</v>
      </c>
      <c r="F114" s="190" t="s">
        <v>272</v>
      </c>
      <c r="G114" s="190" t="s">
        <v>2779</v>
      </c>
      <c r="H114" s="190" t="s">
        <v>274</v>
      </c>
      <c r="I114" s="190" t="s">
        <v>271</v>
      </c>
      <c r="J114" s="190" t="s">
        <v>271</v>
      </c>
      <c r="K114" s="190" t="s">
        <v>275</v>
      </c>
      <c r="L114" s="190" t="s">
        <v>276</v>
      </c>
      <c r="M114" s="190" t="s">
        <v>277</v>
      </c>
      <c r="N114" s="190" t="s">
        <v>278</v>
      </c>
      <c r="O114" s="190" t="s">
        <v>59</v>
      </c>
      <c r="P114" s="190" t="s">
        <v>271</v>
      </c>
      <c r="Q114" s="190" t="s">
        <v>271</v>
      </c>
      <c r="R114" s="190" t="s">
        <v>279</v>
      </c>
      <c r="S114" s="191">
        <v>3000</v>
      </c>
    </row>
    <row r="115" spans="1:19" x14ac:dyDescent="0.25">
      <c r="A115" s="190" t="s">
        <v>2778</v>
      </c>
      <c r="B115" s="190" t="s">
        <v>2760</v>
      </c>
      <c r="C115" s="191">
        <v>25809</v>
      </c>
      <c r="D115" s="190" t="s">
        <v>270</v>
      </c>
      <c r="E115" s="190" t="s">
        <v>271</v>
      </c>
      <c r="F115" s="190" t="s">
        <v>272</v>
      </c>
      <c r="G115" s="190" t="s">
        <v>302</v>
      </c>
      <c r="H115" s="190" t="s">
        <v>274</v>
      </c>
      <c r="I115" s="190" t="s">
        <v>271</v>
      </c>
      <c r="J115" s="190" t="s">
        <v>271</v>
      </c>
      <c r="K115" s="190" t="s">
        <v>275</v>
      </c>
      <c r="L115" s="190" t="s">
        <v>276</v>
      </c>
      <c r="M115" s="190" t="s">
        <v>277</v>
      </c>
      <c r="N115" s="190" t="s">
        <v>278</v>
      </c>
      <c r="O115" s="190" t="s">
        <v>59</v>
      </c>
      <c r="P115" s="190" t="s">
        <v>271</v>
      </c>
      <c r="Q115" s="190" t="s">
        <v>271</v>
      </c>
      <c r="R115" s="190" t="s">
        <v>279</v>
      </c>
      <c r="S115" s="191">
        <v>1000</v>
      </c>
    </row>
    <row r="116" spans="1:19" x14ac:dyDescent="0.25">
      <c r="A116" s="190" t="s">
        <v>2780</v>
      </c>
      <c r="B116" s="190" t="s">
        <v>2781</v>
      </c>
      <c r="C116" s="191">
        <v>1366.38</v>
      </c>
      <c r="D116" s="190" t="s">
        <v>270</v>
      </c>
      <c r="E116" s="190" t="s">
        <v>271</v>
      </c>
      <c r="F116" s="190" t="s">
        <v>272</v>
      </c>
      <c r="G116" s="190" t="s">
        <v>2782</v>
      </c>
      <c r="H116" s="190" t="s">
        <v>274</v>
      </c>
      <c r="I116" s="190" t="s">
        <v>271</v>
      </c>
      <c r="J116" s="190" t="s">
        <v>271</v>
      </c>
      <c r="K116" s="190" t="s">
        <v>275</v>
      </c>
      <c r="L116" s="190" t="s">
        <v>276</v>
      </c>
      <c r="M116" s="190" t="s">
        <v>277</v>
      </c>
      <c r="N116" s="190" t="s">
        <v>278</v>
      </c>
      <c r="O116" s="190" t="s">
        <v>59</v>
      </c>
      <c r="P116" s="190" t="s">
        <v>271</v>
      </c>
      <c r="Q116" s="190" t="s">
        <v>271</v>
      </c>
      <c r="R116" s="190" t="s">
        <v>279</v>
      </c>
      <c r="S116" s="191">
        <v>1301.31</v>
      </c>
    </row>
    <row r="117" spans="1:19" x14ac:dyDescent="0.25">
      <c r="A117" s="190" t="s">
        <v>2783</v>
      </c>
      <c r="B117" s="190" t="s">
        <v>2781</v>
      </c>
      <c r="C117" s="191">
        <v>1182.55</v>
      </c>
      <c r="D117" s="190" t="s">
        <v>270</v>
      </c>
      <c r="E117" s="190" t="s">
        <v>271</v>
      </c>
      <c r="F117" s="190" t="s">
        <v>272</v>
      </c>
      <c r="G117" s="190" t="s">
        <v>2784</v>
      </c>
      <c r="H117" s="190" t="s">
        <v>274</v>
      </c>
      <c r="I117" s="190" t="s">
        <v>271</v>
      </c>
      <c r="J117" s="190" t="s">
        <v>271</v>
      </c>
      <c r="K117" s="190" t="s">
        <v>275</v>
      </c>
      <c r="L117" s="190" t="s">
        <v>276</v>
      </c>
      <c r="M117" s="190" t="s">
        <v>277</v>
      </c>
      <c r="N117" s="190" t="s">
        <v>278</v>
      </c>
      <c r="O117" s="190" t="s">
        <v>59</v>
      </c>
      <c r="P117" s="190" t="s">
        <v>271</v>
      </c>
      <c r="Q117" s="190" t="s">
        <v>271</v>
      </c>
      <c r="R117" s="190" t="s">
        <v>279</v>
      </c>
      <c r="S117" s="191">
        <v>1126.24</v>
      </c>
    </row>
    <row r="118" spans="1:19" x14ac:dyDescent="0.25">
      <c r="A118" s="190" t="s">
        <v>2785</v>
      </c>
      <c r="B118" s="190" t="s">
        <v>2781</v>
      </c>
      <c r="C118" s="191">
        <v>24219.15</v>
      </c>
      <c r="D118" s="190" t="s">
        <v>270</v>
      </c>
      <c r="E118" s="190" t="s">
        <v>271</v>
      </c>
      <c r="F118" s="190" t="s">
        <v>272</v>
      </c>
      <c r="G118" s="190" t="s">
        <v>273</v>
      </c>
      <c r="H118" s="190" t="s">
        <v>274</v>
      </c>
      <c r="I118" s="190" t="s">
        <v>271</v>
      </c>
      <c r="J118" s="190" t="s">
        <v>271</v>
      </c>
      <c r="K118" s="190" t="s">
        <v>275</v>
      </c>
      <c r="L118" s="190" t="s">
        <v>276</v>
      </c>
      <c r="M118" s="190" t="s">
        <v>277</v>
      </c>
      <c r="N118" s="190" t="s">
        <v>278</v>
      </c>
      <c r="O118" s="190" t="s">
        <v>59</v>
      </c>
      <c r="P118" s="190" t="s">
        <v>271</v>
      </c>
      <c r="Q118" s="190" t="s">
        <v>271</v>
      </c>
      <c r="R118" s="190" t="s">
        <v>279</v>
      </c>
      <c r="S118" s="191">
        <v>21723.66</v>
      </c>
    </row>
    <row r="119" spans="1:19" x14ac:dyDescent="0.25">
      <c r="A119" s="190" t="s">
        <v>2785</v>
      </c>
      <c r="B119" s="190" t="s">
        <v>2781</v>
      </c>
      <c r="C119" s="191">
        <v>24219.15</v>
      </c>
      <c r="D119" s="190" t="s">
        <v>270</v>
      </c>
      <c r="E119" s="190" t="s">
        <v>271</v>
      </c>
      <c r="F119" s="190" t="s">
        <v>272</v>
      </c>
      <c r="G119" s="190" t="s">
        <v>2663</v>
      </c>
      <c r="H119" s="190" t="s">
        <v>274</v>
      </c>
      <c r="I119" s="190" t="s">
        <v>271</v>
      </c>
      <c r="J119" s="190" t="s">
        <v>271</v>
      </c>
      <c r="K119" s="190" t="s">
        <v>275</v>
      </c>
      <c r="L119" s="190" t="s">
        <v>2664</v>
      </c>
      <c r="M119" s="190" t="s">
        <v>277</v>
      </c>
      <c r="N119" s="190" t="s">
        <v>278</v>
      </c>
      <c r="O119" s="190" t="s">
        <v>176</v>
      </c>
      <c r="P119" s="190" t="s">
        <v>271</v>
      </c>
      <c r="Q119" s="190" t="s">
        <v>271</v>
      </c>
      <c r="R119" s="190" t="s">
        <v>279</v>
      </c>
      <c r="S119" s="191">
        <v>1213.2</v>
      </c>
    </row>
    <row r="120" spans="1:19" x14ac:dyDescent="0.25">
      <c r="A120" s="190" t="s">
        <v>2786</v>
      </c>
      <c r="B120" s="190" t="s">
        <v>2781</v>
      </c>
      <c r="C120" s="191">
        <v>1773.83</v>
      </c>
      <c r="D120" s="190" t="s">
        <v>270</v>
      </c>
      <c r="E120" s="190" t="s">
        <v>271</v>
      </c>
      <c r="F120" s="190" t="s">
        <v>272</v>
      </c>
      <c r="G120" s="190" t="s">
        <v>2787</v>
      </c>
      <c r="H120" s="190" t="s">
        <v>274</v>
      </c>
      <c r="I120" s="190" t="s">
        <v>271</v>
      </c>
      <c r="J120" s="190" t="s">
        <v>271</v>
      </c>
      <c r="K120" s="190" t="s">
        <v>275</v>
      </c>
      <c r="L120" s="190" t="s">
        <v>276</v>
      </c>
      <c r="M120" s="190" t="s">
        <v>277</v>
      </c>
      <c r="N120" s="190" t="s">
        <v>278</v>
      </c>
      <c r="O120" s="190" t="s">
        <v>59</v>
      </c>
      <c r="P120" s="190" t="s">
        <v>271</v>
      </c>
      <c r="Q120" s="190" t="s">
        <v>271</v>
      </c>
      <c r="R120" s="190" t="s">
        <v>279</v>
      </c>
      <c r="S120" s="191">
        <v>1126.24</v>
      </c>
    </row>
    <row r="121" spans="1:19" x14ac:dyDescent="0.25">
      <c r="A121" s="190" t="s">
        <v>2786</v>
      </c>
      <c r="B121" s="190" t="s">
        <v>2781</v>
      </c>
      <c r="C121" s="191">
        <v>1773.83</v>
      </c>
      <c r="D121" s="190" t="s">
        <v>270</v>
      </c>
      <c r="E121" s="190" t="s">
        <v>271</v>
      </c>
      <c r="F121" s="190" t="s">
        <v>272</v>
      </c>
      <c r="G121" s="190" t="s">
        <v>2788</v>
      </c>
      <c r="H121" s="190" t="s">
        <v>274</v>
      </c>
      <c r="I121" s="190" t="s">
        <v>271</v>
      </c>
      <c r="J121" s="190" t="s">
        <v>271</v>
      </c>
      <c r="K121" s="190" t="s">
        <v>275</v>
      </c>
      <c r="L121" s="190" t="s">
        <v>276</v>
      </c>
      <c r="M121" s="190" t="s">
        <v>277</v>
      </c>
      <c r="N121" s="190" t="s">
        <v>278</v>
      </c>
      <c r="O121" s="190" t="s">
        <v>59</v>
      </c>
      <c r="P121" s="190" t="s">
        <v>271</v>
      </c>
      <c r="Q121" s="190" t="s">
        <v>271</v>
      </c>
      <c r="R121" s="190" t="s">
        <v>279</v>
      </c>
      <c r="S121" s="191">
        <v>140.78</v>
      </c>
    </row>
    <row r="122" spans="1:19" x14ac:dyDescent="0.25">
      <c r="A122" s="190" t="s">
        <v>2786</v>
      </c>
      <c r="B122" s="190" t="s">
        <v>2781</v>
      </c>
      <c r="C122" s="191">
        <v>1773.83</v>
      </c>
      <c r="D122" s="190" t="s">
        <v>270</v>
      </c>
      <c r="E122" s="190" t="s">
        <v>271</v>
      </c>
      <c r="F122" s="190" t="s">
        <v>272</v>
      </c>
      <c r="G122" s="190" t="s">
        <v>2789</v>
      </c>
      <c r="H122" s="190" t="s">
        <v>274</v>
      </c>
      <c r="I122" s="190" t="s">
        <v>271</v>
      </c>
      <c r="J122" s="190" t="s">
        <v>271</v>
      </c>
      <c r="K122" s="190" t="s">
        <v>275</v>
      </c>
      <c r="L122" s="190" t="s">
        <v>276</v>
      </c>
      <c r="M122" s="190" t="s">
        <v>277</v>
      </c>
      <c r="N122" s="190" t="s">
        <v>278</v>
      </c>
      <c r="O122" s="190" t="s">
        <v>59</v>
      </c>
      <c r="P122" s="190" t="s">
        <v>271</v>
      </c>
      <c r="Q122" s="190" t="s">
        <v>271</v>
      </c>
      <c r="R122" s="190" t="s">
        <v>279</v>
      </c>
      <c r="S122" s="191">
        <v>422.34</v>
      </c>
    </row>
    <row r="123" spans="1:19" x14ac:dyDescent="0.25">
      <c r="A123" s="190" t="s">
        <v>2790</v>
      </c>
      <c r="B123" s="190" t="s">
        <v>2781</v>
      </c>
      <c r="C123" s="191">
        <v>1167.3900000000001</v>
      </c>
      <c r="D123" s="190" t="s">
        <v>270</v>
      </c>
      <c r="E123" s="190" t="s">
        <v>271</v>
      </c>
      <c r="F123" s="190" t="s">
        <v>272</v>
      </c>
      <c r="G123" s="190" t="s">
        <v>2791</v>
      </c>
      <c r="H123" s="190" t="s">
        <v>274</v>
      </c>
      <c r="I123" s="190" t="s">
        <v>271</v>
      </c>
      <c r="J123" s="190" t="s">
        <v>271</v>
      </c>
      <c r="K123" s="190" t="s">
        <v>275</v>
      </c>
      <c r="L123" s="190" t="s">
        <v>276</v>
      </c>
      <c r="M123" s="190" t="s">
        <v>277</v>
      </c>
      <c r="N123" s="190" t="s">
        <v>278</v>
      </c>
      <c r="O123" s="190" t="s">
        <v>59</v>
      </c>
      <c r="P123" s="190" t="s">
        <v>271</v>
      </c>
      <c r="Q123" s="190" t="s">
        <v>271</v>
      </c>
      <c r="R123" s="190" t="s">
        <v>279</v>
      </c>
      <c r="S123" s="191">
        <v>1111.8</v>
      </c>
    </row>
    <row r="124" spans="1:19" x14ac:dyDescent="0.25">
      <c r="A124" s="190" t="s">
        <v>2792</v>
      </c>
      <c r="B124" s="190" t="s">
        <v>2781</v>
      </c>
      <c r="C124" s="191">
        <v>27532.52</v>
      </c>
      <c r="D124" s="190" t="s">
        <v>270</v>
      </c>
      <c r="E124" s="190" t="s">
        <v>271</v>
      </c>
      <c r="F124" s="190" t="s">
        <v>272</v>
      </c>
      <c r="G124" s="190" t="s">
        <v>273</v>
      </c>
      <c r="H124" s="190" t="s">
        <v>274</v>
      </c>
      <c r="I124" s="190" t="s">
        <v>271</v>
      </c>
      <c r="J124" s="190" t="s">
        <v>271</v>
      </c>
      <c r="K124" s="190" t="s">
        <v>275</v>
      </c>
      <c r="L124" s="190" t="s">
        <v>276</v>
      </c>
      <c r="M124" s="190" t="s">
        <v>277</v>
      </c>
      <c r="N124" s="190" t="s">
        <v>278</v>
      </c>
      <c r="O124" s="190" t="s">
        <v>59</v>
      </c>
      <c r="P124" s="190" t="s">
        <v>271</v>
      </c>
      <c r="Q124" s="190" t="s">
        <v>271</v>
      </c>
      <c r="R124" s="190" t="s">
        <v>279</v>
      </c>
      <c r="S124" s="191">
        <v>26221.45</v>
      </c>
    </row>
    <row r="125" spans="1:19" x14ac:dyDescent="0.25">
      <c r="A125" s="190" t="s">
        <v>2793</v>
      </c>
      <c r="B125" s="190" t="s">
        <v>2781</v>
      </c>
      <c r="C125" s="191">
        <v>29684.82</v>
      </c>
      <c r="D125" s="190" t="s">
        <v>270</v>
      </c>
      <c r="E125" s="190" t="s">
        <v>271</v>
      </c>
      <c r="F125" s="190" t="s">
        <v>272</v>
      </c>
      <c r="G125" s="190" t="s">
        <v>273</v>
      </c>
      <c r="H125" s="190" t="s">
        <v>274</v>
      </c>
      <c r="I125" s="190" t="s">
        <v>271</v>
      </c>
      <c r="J125" s="190" t="s">
        <v>271</v>
      </c>
      <c r="K125" s="190" t="s">
        <v>275</v>
      </c>
      <c r="L125" s="190" t="s">
        <v>276</v>
      </c>
      <c r="M125" s="190" t="s">
        <v>277</v>
      </c>
      <c r="N125" s="190" t="s">
        <v>278</v>
      </c>
      <c r="O125" s="190" t="s">
        <v>59</v>
      </c>
      <c r="P125" s="190" t="s">
        <v>271</v>
      </c>
      <c r="Q125" s="190" t="s">
        <v>271</v>
      </c>
      <c r="R125" s="190" t="s">
        <v>279</v>
      </c>
      <c r="S125" s="191">
        <v>28271.26</v>
      </c>
    </row>
    <row r="126" spans="1:19" x14ac:dyDescent="0.25">
      <c r="A126" s="190" t="s">
        <v>2794</v>
      </c>
      <c r="B126" s="190" t="s">
        <v>2781</v>
      </c>
      <c r="C126" s="191">
        <v>32327.279999999999</v>
      </c>
      <c r="D126" s="190" t="s">
        <v>270</v>
      </c>
      <c r="E126" s="190" t="s">
        <v>271</v>
      </c>
      <c r="F126" s="190" t="s">
        <v>272</v>
      </c>
      <c r="G126" s="190" t="s">
        <v>273</v>
      </c>
      <c r="H126" s="190" t="s">
        <v>274</v>
      </c>
      <c r="I126" s="190" t="s">
        <v>271</v>
      </c>
      <c r="J126" s="190" t="s">
        <v>271</v>
      </c>
      <c r="K126" s="190" t="s">
        <v>275</v>
      </c>
      <c r="L126" s="190" t="s">
        <v>276</v>
      </c>
      <c r="M126" s="190" t="s">
        <v>277</v>
      </c>
      <c r="N126" s="190" t="s">
        <v>278</v>
      </c>
      <c r="O126" s="190" t="s">
        <v>59</v>
      </c>
      <c r="P126" s="190" t="s">
        <v>271</v>
      </c>
      <c r="Q126" s="190" t="s">
        <v>271</v>
      </c>
      <c r="R126" s="190" t="s">
        <v>279</v>
      </c>
      <c r="S126" s="191">
        <v>30513.54</v>
      </c>
    </row>
    <row r="127" spans="1:19" x14ac:dyDescent="0.25">
      <c r="A127" s="190" t="s">
        <v>2795</v>
      </c>
      <c r="B127" s="190" t="s">
        <v>2796</v>
      </c>
      <c r="C127" s="191">
        <v>5427.59</v>
      </c>
      <c r="D127" s="190" t="s">
        <v>270</v>
      </c>
      <c r="E127" s="190" t="s">
        <v>271</v>
      </c>
      <c r="F127" s="190" t="s">
        <v>272</v>
      </c>
      <c r="G127" s="190" t="s">
        <v>2797</v>
      </c>
      <c r="H127" s="190" t="s">
        <v>274</v>
      </c>
      <c r="I127" s="190" t="s">
        <v>271</v>
      </c>
      <c r="J127" s="190" t="s">
        <v>271</v>
      </c>
      <c r="K127" s="190" t="s">
        <v>275</v>
      </c>
      <c r="L127" s="190" t="s">
        <v>316</v>
      </c>
      <c r="M127" s="190" t="s">
        <v>277</v>
      </c>
      <c r="N127" s="190" t="s">
        <v>317</v>
      </c>
      <c r="O127" s="190" t="s">
        <v>173</v>
      </c>
      <c r="P127" s="190" t="s">
        <v>271</v>
      </c>
      <c r="Q127" s="190" t="s">
        <v>271</v>
      </c>
      <c r="R127" s="190" t="s">
        <v>279</v>
      </c>
      <c r="S127" s="191">
        <v>3566.42</v>
      </c>
    </row>
    <row r="128" spans="1:19" x14ac:dyDescent="0.25">
      <c r="A128" s="190" t="s">
        <v>2795</v>
      </c>
      <c r="B128" s="190" t="s">
        <v>2796</v>
      </c>
      <c r="C128" s="191">
        <v>5427.59</v>
      </c>
      <c r="D128" s="190" t="s">
        <v>270</v>
      </c>
      <c r="E128" s="190" t="s">
        <v>271</v>
      </c>
      <c r="F128" s="190" t="s">
        <v>272</v>
      </c>
      <c r="G128" s="190" t="s">
        <v>2798</v>
      </c>
      <c r="H128" s="190" t="s">
        <v>274</v>
      </c>
      <c r="I128" s="190" t="s">
        <v>271</v>
      </c>
      <c r="J128" s="190" t="s">
        <v>271</v>
      </c>
      <c r="K128" s="190" t="s">
        <v>275</v>
      </c>
      <c r="L128" s="190" t="s">
        <v>316</v>
      </c>
      <c r="M128" s="190" t="s">
        <v>277</v>
      </c>
      <c r="N128" s="190" t="s">
        <v>317</v>
      </c>
      <c r="O128" s="190" t="s">
        <v>173</v>
      </c>
      <c r="P128" s="190" t="s">
        <v>271</v>
      </c>
      <c r="Q128" s="190" t="s">
        <v>271</v>
      </c>
      <c r="R128" s="190" t="s">
        <v>279</v>
      </c>
      <c r="S128" s="191">
        <v>1068.48</v>
      </c>
    </row>
    <row r="129" spans="1:19" x14ac:dyDescent="0.25">
      <c r="A129" s="190" t="s">
        <v>2795</v>
      </c>
      <c r="B129" s="190" t="s">
        <v>2796</v>
      </c>
      <c r="C129" s="191">
        <v>5427.59</v>
      </c>
      <c r="D129" s="190" t="s">
        <v>270</v>
      </c>
      <c r="E129" s="190" t="s">
        <v>271</v>
      </c>
      <c r="F129" s="190" t="s">
        <v>272</v>
      </c>
      <c r="G129" s="190" t="s">
        <v>2799</v>
      </c>
      <c r="H129" s="190" t="s">
        <v>274</v>
      </c>
      <c r="I129" s="190" t="s">
        <v>271</v>
      </c>
      <c r="J129" s="190" t="s">
        <v>271</v>
      </c>
      <c r="K129" s="190" t="s">
        <v>275</v>
      </c>
      <c r="L129" s="190" t="s">
        <v>316</v>
      </c>
      <c r="M129" s="190" t="s">
        <v>277</v>
      </c>
      <c r="N129" s="190" t="s">
        <v>317</v>
      </c>
      <c r="O129" s="190" t="s">
        <v>173</v>
      </c>
      <c r="P129" s="190" t="s">
        <v>271</v>
      </c>
      <c r="Q129" s="190" t="s">
        <v>271</v>
      </c>
      <c r="R129" s="190" t="s">
        <v>279</v>
      </c>
      <c r="S129" s="191">
        <v>534.24</v>
      </c>
    </row>
    <row r="130" spans="1:19" x14ac:dyDescent="0.25">
      <c r="A130" s="190" t="s">
        <v>2800</v>
      </c>
      <c r="B130" s="190" t="s">
        <v>2796</v>
      </c>
      <c r="C130" s="191">
        <v>27546.959999999999</v>
      </c>
      <c r="D130" s="190" t="s">
        <v>270</v>
      </c>
      <c r="E130" s="190" t="s">
        <v>271</v>
      </c>
      <c r="F130" s="190" t="s">
        <v>272</v>
      </c>
      <c r="G130" s="190" t="s">
        <v>273</v>
      </c>
      <c r="H130" s="190" t="s">
        <v>274</v>
      </c>
      <c r="I130" s="190" t="s">
        <v>271</v>
      </c>
      <c r="J130" s="190" t="s">
        <v>271</v>
      </c>
      <c r="K130" s="190" t="s">
        <v>275</v>
      </c>
      <c r="L130" s="190" t="s">
        <v>276</v>
      </c>
      <c r="M130" s="190" t="s">
        <v>277</v>
      </c>
      <c r="N130" s="190" t="s">
        <v>278</v>
      </c>
      <c r="O130" s="190" t="s">
        <v>59</v>
      </c>
      <c r="P130" s="190" t="s">
        <v>271</v>
      </c>
      <c r="Q130" s="190" t="s">
        <v>271</v>
      </c>
      <c r="R130" s="190" t="s">
        <v>279</v>
      </c>
      <c r="S130" s="191">
        <v>26235.200000000001</v>
      </c>
    </row>
    <row r="131" spans="1:19" x14ac:dyDescent="0.25">
      <c r="A131" s="190" t="s">
        <v>2801</v>
      </c>
      <c r="B131" s="190" t="s">
        <v>2796</v>
      </c>
      <c r="C131" s="191">
        <v>26644.99</v>
      </c>
      <c r="D131" s="190" t="s">
        <v>270</v>
      </c>
      <c r="E131" s="190" t="s">
        <v>271</v>
      </c>
      <c r="F131" s="190" t="s">
        <v>272</v>
      </c>
      <c r="G131" s="190" t="s">
        <v>273</v>
      </c>
      <c r="H131" s="190" t="s">
        <v>274</v>
      </c>
      <c r="I131" s="190" t="s">
        <v>271</v>
      </c>
      <c r="J131" s="190" t="s">
        <v>271</v>
      </c>
      <c r="K131" s="190" t="s">
        <v>275</v>
      </c>
      <c r="L131" s="190" t="s">
        <v>276</v>
      </c>
      <c r="M131" s="190" t="s">
        <v>277</v>
      </c>
      <c r="N131" s="190" t="s">
        <v>278</v>
      </c>
      <c r="O131" s="190" t="s">
        <v>59</v>
      </c>
      <c r="P131" s="190" t="s">
        <v>271</v>
      </c>
      <c r="Q131" s="190" t="s">
        <v>271</v>
      </c>
      <c r="R131" s="190" t="s">
        <v>279</v>
      </c>
      <c r="S131" s="191">
        <v>24419.599999999999</v>
      </c>
    </row>
    <row r="132" spans="1:19" x14ac:dyDescent="0.25">
      <c r="A132" s="190" t="s">
        <v>2802</v>
      </c>
      <c r="B132" s="190" t="s">
        <v>2796</v>
      </c>
      <c r="C132" s="191">
        <v>28899.82</v>
      </c>
      <c r="D132" s="190" t="s">
        <v>270</v>
      </c>
      <c r="E132" s="190" t="s">
        <v>271</v>
      </c>
      <c r="F132" s="190" t="s">
        <v>272</v>
      </c>
      <c r="G132" s="190" t="s">
        <v>273</v>
      </c>
      <c r="H132" s="190" t="s">
        <v>274</v>
      </c>
      <c r="I132" s="190" t="s">
        <v>271</v>
      </c>
      <c r="J132" s="190" t="s">
        <v>271</v>
      </c>
      <c r="K132" s="190" t="s">
        <v>275</v>
      </c>
      <c r="L132" s="190" t="s">
        <v>276</v>
      </c>
      <c r="M132" s="190" t="s">
        <v>277</v>
      </c>
      <c r="N132" s="190" t="s">
        <v>278</v>
      </c>
      <c r="O132" s="190" t="s">
        <v>59</v>
      </c>
      <c r="P132" s="190" t="s">
        <v>271</v>
      </c>
      <c r="Q132" s="190" t="s">
        <v>271</v>
      </c>
      <c r="R132" s="190" t="s">
        <v>279</v>
      </c>
      <c r="S132" s="191">
        <v>27054.76</v>
      </c>
    </row>
    <row r="133" spans="1:19" x14ac:dyDescent="0.25">
      <c r="A133" s="190" t="s">
        <v>2803</v>
      </c>
      <c r="B133" s="190" t="s">
        <v>2796</v>
      </c>
      <c r="C133" s="191">
        <v>36078.400000000001</v>
      </c>
      <c r="D133" s="190" t="s">
        <v>270</v>
      </c>
      <c r="E133" s="190" t="s">
        <v>271</v>
      </c>
      <c r="F133" s="190" t="s">
        <v>272</v>
      </c>
      <c r="G133" s="190" t="s">
        <v>273</v>
      </c>
      <c r="H133" s="190" t="s">
        <v>274</v>
      </c>
      <c r="I133" s="190" t="s">
        <v>271</v>
      </c>
      <c r="J133" s="190" t="s">
        <v>271</v>
      </c>
      <c r="K133" s="190" t="s">
        <v>275</v>
      </c>
      <c r="L133" s="190" t="s">
        <v>276</v>
      </c>
      <c r="M133" s="190" t="s">
        <v>277</v>
      </c>
      <c r="N133" s="190" t="s">
        <v>278</v>
      </c>
      <c r="O133" s="190" t="s">
        <v>59</v>
      </c>
      <c r="P133" s="190" t="s">
        <v>271</v>
      </c>
      <c r="Q133" s="190" t="s">
        <v>271</v>
      </c>
      <c r="R133" s="190" t="s">
        <v>279</v>
      </c>
      <c r="S133" s="191">
        <v>34166.730000000003</v>
      </c>
    </row>
    <row r="134" spans="1:19" x14ac:dyDescent="0.25">
      <c r="A134" s="190" t="s">
        <v>2804</v>
      </c>
      <c r="B134" s="190" t="s">
        <v>2805</v>
      </c>
      <c r="C134" s="191">
        <v>29762.48</v>
      </c>
      <c r="D134" s="190" t="s">
        <v>270</v>
      </c>
      <c r="E134" s="190" t="s">
        <v>271</v>
      </c>
      <c r="F134" s="190" t="s">
        <v>272</v>
      </c>
      <c r="G134" s="190" t="s">
        <v>273</v>
      </c>
      <c r="H134" s="190" t="s">
        <v>274</v>
      </c>
      <c r="I134" s="190" t="s">
        <v>271</v>
      </c>
      <c r="J134" s="190" t="s">
        <v>271</v>
      </c>
      <c r="K134" s="190" t="s">
        <v>275</v>
      </c>
      <c r="L134" s="190" t="s">
        <v>276</v>
      </c>
      <c r="M134" s="190" t="s">
        <v>277</v>
      </c>
      <c r="N134" s="190" t="s">
        <v>278</v>
      </c>
      <c r="O134" s="190" t="s">
        <v>59</v>
      </c>
      <c r="P134" s="190" t="s">
        <v>271</v>
      </c>
      <c r="Q134" s="190" t="s">
        <v>271</v>
      </c>
      <c r="R134" s="190" t="s">
        <v>279</v>
      </c>
      <c r="S134" s="191">
        <v>28063.66</v>
      </c>
    </row>
    <row r="135" spans="1:19" x14ac:dyDescent="0.25">
      <c r="A135" s="190" t="s">
        <v>2806</v>
      </c>
      <c r="B135" s="190" t="s">
        <v>2805</v>
      </c>
      <c r="C135" s="191">
        <v>30870.48</v>
      </c>
      <c r="D135" s="190" t="s">
        <v>270</v>
      </c>
      <c r="E135" s="190" t="s">
        <v>271</v>
      </c>
      <c r="F135" s="190" t="s">
        <v>272</v>
      </c>
      <c r="G135" s="190" t="s">
        <v>273</v>
      </c>
      <c r="H135" s="190" t="s">
        <v>274</v>
      </c>
      <c r="I135" s="190" t="s">
        <v>271</v>
      </c>
      <c r="J135" s="190" t="s">
        <v>271</v>
      </c>
      <c r="K135" s="190" t="s">
        <v>275</v>
      </c>
      <c r="L135" s="190" t="s">
        <v>276</v>
      </c>
      <c r="M135" s="190" t="s">
        <v>277</v>
      </c>
      <c r="N135" s="190" t="s">
        <v>278</v>
      </c>
      <c r="O135" s="190" t="s">
        <v>59</v>
      </c>
      <c r="P135" s="190" t="s">
        <v>271</v>
      </c>
      <c r="Q135" s="190" t="s">
        <v>271</v>
      </c>
      <c r="R135" s="190" t="s">
        <v>279</v>
      </c>
      <c r="S135" s="191">
        <v>26954.86</v>
      </c>
    </row>
    <row r="136" spans="1:19" x14ac:dyDescent="0.25">
      <c r="A136" s="190" t="s">
        <v>2806</v>
      </c>
      <c r="B136" s="190" t="s">
        <v>2805</v>
      </c>
      <c r="C136" s="191">
        <v>30870.48</v>
      </c>
      <c r="D136" s="190" t="s">
        <v>270</v>
      </c>
      <c r="E136" s="190" t="s">
        <v>271</v>
      </c>
      <c r="F136" s="190" t="s">
        <v>272</v>
      </c>
      <c r="G136" s="190" t="s">
        <v>2663</v>
      </c>
      <c r="H136" s="190" t="s">
        <v>274</v>
      </c>
      <c r="I136" s="190" t="s">
        <v>271</v>
      </c>
      <c r="J136" s="190" t="s">
        <v>271</v>
      </c>
      <c r="K136" s="190" t="s">
        <v>275</v>
      </c>
      <c r="L136" s="190" t="s">
        <v>2664</v>
      </c>
      <c r="M136" s="190" t="s">
        <v>277</v>
      </c>
      <c r="N136" s="190" t="s">
        <v>278</v>
      </c>
      <c r="O136" s="190" t="s">
        <v>176</v>
      </c>
      <c r="P136" s="190" t="s">
        <v>271</v>
      </c>
      <c r="Q136" s="190" t="s">
        <v>271</v>
      </c>
      <c r="R136" s="190" t="s">
        <v>279</v>
      </c>
      <c r="S136" s="191">
        <v>2375.21</v>
      </c>
    </row>
    <row r="137" spans="1:19" x14ac:dyDescent="0.25">
      <c r="A137" s="190" t="s">
        <v>2807</v>
      </c>
      <c r="B137" s="190" t="s">
        <v>2805</v>
      </c>
      <c r="C137" s="191">
        <v>31645.62</v>
      </c>
      <c r="D137" s="190" t="s">
        <v>270</v>
      </c>
      <c r="E137" s="190" t="s">
        <v>271</v>
      </c>
      <c r="F137" s="190" t="s">
        <v>272</v>
      </c>
      <c r="G137" s="190" t="s">
        <v>273</v>
      </c>
      <c r="H137" s="190" t="s">
        <v>274</v>
      </c>
      <c r="I137" s="190" t="s">
        <v>271</v>
      </c>
      <c r="J137" s="190" t="s">
        <v>271</v>
      </c>
      <c r="K137" s="190" t="s">
        <v>275</v>
      </c>
      <c r="L137" s="190" t="s">
        <v>276</v>
      </c>
      <c r="M137" s="190" t="s">
        <v>277</v>
      </c>
      <c r="N137" s="190" t="s">
        <v>278</v>
      </c>
      <c r="O137" s="190" t="s">
        <v>59</v>
      </c>
      <c r="P137" s="190" t="s">
        <v>271</v>
      </c>
      <c r="Q137" s="190" t="s">
        <v>271</v>
      </c>
      <c r="R137" s="190" t="s">
        <v>279</v>
      </c>
      <c r="S137" s="191">
        <v>28056.71</v>
      </c>
    </row>
    <row r="138" spans="1:19" x14ac:dyDescent="0.25">
      <c r="A138" s="190" t="s">
        <v>2807</v>
      </c>
      <c r="B138" s="190" t="s">
        <v>2805</v>
      </c>
      <c r="C138" s="191">
        <v>31645.62</v>
      </c>
      <c r="D138" s="190" t="s">
        <v>270</v>
      </c>
      <c r="E138" s="190" t="s">
        <v>271</v>
      </c>
      <c r="F138" s="190" t="s">
        <v>272</v>
      </c>
      <c r="G138" s="190" t="s">
        <v>2663</v>
      </c>
      <c r="H138" s="190" t="s">
        <v>274</v>
      </c>
      <c r="I138" s="190" t="s">
        <v>271</v>
      </c>
      <c r="J138" s="190" t="s">
        <v>271</v>
      </c>
      <c r="K138" s="190" t="s">
        <v>275</v>
      </c>
      <c r="L138" s="190" t="s">
        <v>2664</v>
      </c>
      <c r="M138" s="190" t="s">
        <v>277</v>
      </c>
      <c r="N138" s="190" t="s">
        <v>278</v>
      </c>
      <c r="O138" s="190" t="s">
        <v>176</v>
      </c>
      <c r="P138" s="190" t="s">
        <v>271</v>
      </c>
      <c r="Q138" s="190" t="s">
        <v>271</v>
      </c>
      <c r="R138" s="190" t="s">
        <v>279</v>
      </c>
      <c r="S138" s="191">
        <v>540.36</v>
      </c>
    </row>
    <row r="139" spans="1:19" x14ac:dyDescent="0.25">
      <c r="A139" s="190" t="s">
        <v>2808</v>
      </c>
      <c r="B139" s="190" t="s">
        <v>2805</v>
      </c>
      <c r="C139" s="191">
        <v>32194.99</v>
      </c>
      <c r="D139" s="190" t="s">
        <v>270</v>
      </c>
      <c r="E139" s="190" t="s">
        <v>271</v>
      </c>
      <c r="F139" s="190" t="s">
        <v>272</v>
      </c>
      <c r="G139" s="190" t="s">
        <v>273</v>
      </c>
      <c r="H139" s="190" t="s">
        <v>274</v>
      </c>
      <c r="I139" s="190" t="s">
        <v>271</v>
      </c>
      <c r="J139" s="190" t="s">
        <v>271</v>
      </c>
      <c r="K139" s="190" t="s">
        <v>275</v>
      </c>
      <c r="L139" s="190" t="s">
        <v>276</v>
      </c>
      <c r="M139" s="190" t="s">
        <v>277</v>
      </c>
      <c r="N139" s="190" t="s">
        <v>278</v>
      </c>
      <c r="O139" s="190" t="s">
        <v>59</v>
      </c>
      <c r="P139" s="190" t="s">
        <v>271</v>
      </c>
      <c r="Q139" s="190" t="s">
        <v>271</v>
      </c>
      <c r="R139" s="190" t="s">
        <v>279</v>
      </c>
      <c r="S139" s="191">
        <v>29746.83</v>
      </c>
    </row>
    <row r="140" spans="1:19" x14ac:dyDescent="0.25">
      <c r="A140" s="190" t="s">
        <v>2809</v>
      </c>
      <c r="B140" s="190" t="s">
        <v>2805</v>
      </c>
      <c r="C140" s="191">
        <v>27041.58</v>
      </c>
      <c r="D140" s="190" t="s">
        <v>270</v>
      </c>
      <c r="E140" s="190" t="s">
        <v>271</v>
      </c>
      <c r="F140" s="190" t="s">
        <v>272</v>
      </c>
      <c r="G140" s="190" t="s">
        <v>273</v>
      </c>
      <c r="H140" s="190" t="s">
        <v>274</v>
      </c>
      <c r="I140" s="190" t="s">
        <v>271</v>
      </c>
      <c r="J140" s="190" t="s">
        <v>271</v>
      </c>
      <c r="K140" s="190" t="s">
        <v>275</v>
      </c>
      <c r="L140" s="190" t="s">
        <v>276</v>
      </c>
      <c r="M140" s="190" t="s">
        <v>277</v>
      </c>
      <c r="N140" s="190" t="s">
        <v>278</v>
      </c>
      <c r="O140" s="190" t="s">
        <v>59</v>
      </c>
      <c r="P140" s="190" t="s">
        <v>271</v>
      </c>
      <c r="Q140" s="190" t="s">
        <v>271</v>
      </c>
      <c r="R140" s="190" t="s">
        <v>279</v>
      </c>
      <c r="S140" s="191">
        <v>24698.04</v>
      </c>
    </row>
    <row r="141" spans="1:19" x14ac:dyDescent="0.25">
      <c r="A141" s="190" t="s">
        <v>2810</v>
      </c>
      <c r="B141" s="190" t="s">
        <v>2805</v>
      </c>
      <c r="C141" s="191">
        <v>28145.9</v>
      </c>
      <c r="D141" s="190" t="s">
        <v>270</v>
      </c>
      <c r="E141" s="190" t="s">
        <v>271</v>
      </c>
      <c r="F141" s="190" t="s">
        <v>272</v>
      </c>
      <c r="G141" s="190" t="s">
        <v>273</v>
      </c>
      <c r="H141" s="190" t="s">
        <v>274</v>
      </c>
      <c r="I141" s="190" t="s">
        <v>271</v>
      </c>
      <c r="J141" s="190" t="s">
        <v>271</v>
      </c>
      <c r="K141" s="190" t="s">
        <v>275</v>
      </c>
      <c r="L141" s="190" t="s">
        <v>276</v>
      </c>
      <c r="M141" s="190" t="s">
        <v>277</v>
      </c>
      <c r="N141" s="190" t="s">
        <v>278</v>
      </c>
      <c r="O141" s="190" t="s">
        <v>59</v>
      </c>
      <c r="P141" s="190" t="s">
        <v>271</v>
      </c>
      <c r="Q141" s="190" t="s">
        <v>271</v>
      </c>
      <c r="R141" s="190" t="s">
        <v>279</v>
      </c>
      <c r="S141" s="191">
        <v>26383.279999999999</v>
      </c>
    </row>
    <row r="142" spans="1:19" x14ac:dyDescent="0.25">
      <c r="A142" s="190" t="s">
        <v>2811</v>
      </c>
      <c r="B142" s="190" t="s">
        <v>2805</v>
      </c>
      <c r="C142" s="191">
        <v>31231.66</v>
      </c>
      <c r="D142" s="190" t="s">
        <v>270</v>
      </c>
      <c r="E142" s="190" t="s">
        <v>271</v>
      </c>
      <c r="F142" s="190" t="s">
        <v>272</v>
      </c>
      <c r="G142" s="190" t="s">
        <v>273</v>
      </c>
      <c r="H142" s="190" t="s">
        <v>274</v>
      </c>
      <c r="I142" s="190" t="s">
        <v>271</v>
      </c>
      <c r="J142" s="190" t="s">
        <v>271</v>
      </c>
      <c r="K142" s="190" t="s">
        <v>275</v>
      </c>
      <c r="L142" s="190" t="s">
        <v>276</v>
      </c>
      <c r="M142" s="190" t="s">
        <v>277</v>
      </c>
      <c r="N142" s="190" t="s">
        <v>278</v>
      </c>
      <c r="O142" s="190" t="s">
        <v>59</v>
      </c>
      <c r="P142" s="190" t="s">
        <v>271</v>
      </c>
      <c r="Q142" s="190" t="s">
        <v>271</v>
      </c>
      <c r="R142" s="190" t="s">
        <v>279</v>
      </c>
      <c r="S142" s="191">
        <v>28928.639999999999</v>
      </c>
    </row>
    <row r="143" spans="1:19" x14ac:dyDescent="0.25">
      <c r="A143" s="190" t="s">
        <v>2812</v>
      </c>
      <c r="B143" s="190" t="s">
        <v>2805</v>
      </c>
      <c r="C143" s="191">
        <v>42905.74</v>
      </c>
      <c r="D143" s="190" t="s">
        <v>270</v>
      </c>
      <c r="E143" s="190" t="s">
        <v>271</v>
      </c>
      <c r="F143" s="190" t="s">
        <v>272</v>
      </c>
      <c r="G143" s="190" t="s">
        <v>273</v>
      </c>
      <c r="H143" s="190" t="s">
        <v>274</v>
      </c>
      <c r="I143" s="190" t="s">
        <v>271</v>
      </c>
      <c r="J143" s="190" t="s">
        <v>271</v>
      </c>
      <c r="K143" s="190" t="s">
        <v>275</v>
      </c>
      <c r="L143" s="190" t="s">
        <v>276</v>
      </c>
      <c r="M143" s="190" t="s">
        <v>277</v>
      </c>
      <c r="N143" s="190" t="s">
        <v>278</v>
      </c>
      <c r="O143" s="190" t="s">
        <v>59</v>
      </c>
      <c r="P143" s="190" t="s">
        <v>271</v>
      </c>
      <c r="Q143" s="190" t="s">
        <v>271</v>
      </c>
      <c r="R143" s="190" t="s">
        <v>279</v>
      </c>
      <c r="S143" s="191">
        <v>39885.96</v>
      </c>
    </row>
    <row r="144" spans="1:19" x14ac:dyDescent="0.25">
      <c r="A144" s="190" t="s">
        <v>2813</v>
      </c>
      <c r="B144" s="190" t="s">
        <v>2805</v>
      </c>
      <c r="C144" s="191">
        <v>26131.73</v>
      </c>
      <c r="D144" s="190" t="s">
        <v>270</v>
      </c>
      <c r="E144" s="190" t="s">
        <v>271</v>
      </c>
      <c r="F144" s="190" t="s">
        <v>272</v>
      </c>
      <c r="G144" s="190" t="s">
        <v>273</v>
      </c>
      <c r="H144" s="190" t="s">
        <v>274</v>
      </c>
      <c r="I144" s="190" t="s">
        <v>271</v>
      </c>
      <c r="J144" s="190" t="s">
        <v>271</v>
      </c>
      <c r="K144" s="190" t="s">
        <v>275</v>
      </c>
      <c r="L144" s="190" t="s">
        <v>276</v>
      </c>
      <c r="M144" s="190" t="s">
        <v>277</v>
      </c>
      <c r="N144" s="190" t="s">
        <v>278</v>
      </c>
      <c r="O144" s="190" t="s">
        <v>59</v>
      </c>
      <c r="P144" s="190" t="s">
        <v>271</v>
      </c>
      <c r="Q144" s="190" t="s">
        <v>271</v>
      </c>
      <c r="R144" s="190" t="s">
        <v>279</v>
      </c>
      <c r="S144" s="191">
        <v>24887.360000000001</v>
      </c>
    </row>
    <row r="145" spans="1:19" x14ac:dyDescent="0.25">
      <c r="A145" s="190" t="s">
        <v>2814</v>
      </c>
      <c r="B145" s="190" t="s">
        <v>2805</v>
      </c>
      <c r="C145" s="191">
        <v>22907.1</v>
      </c>
      <c r="D145" s="190" t="s">
        <v>270</v>
      </c>
      <c r="E145" s="190" t="s">
        <v>271</v>
      </c>
      <c r="F145" s="190" t="s">
        <v>272</v>
      </c>
      <c r="G145" s="190" t="s">
        <v>273</v>
      </c>
      <c r="H145" s="190" t="s">
        <v>274</v>
      </c>
      <c r="I145" s="190" t="s">
        <v>271</v>
      </c>
      <c r="J145" s="190" t="s">
        <v>271</v>
      </c>
      <c r="K145" s="190" t="s">
        <v>275</v>
      </c>
      <c r="L145" s="190" t="s">
        <v>276</v>
      </c>
      <c r="M145" s="190" t="s">
        <v>277</v>
      </c>
      <c r="N145" s="190" t="s">
        <v>278</v>
      </c>
      <c r="O145" s="190" t="s">
        <v>59</v>
      </c>
      <c r="P145" s="190" t="s">
        <v>271</v>
      </c>
      <c r="Q145" s="190" t="s">
        <v>271</v>
      </c>
      <c r="R145" s="190" t="s">
        <v>279</v>
      </c>
      <c r="S145" s="191">
        <v>20830.82</v>
      </c>
    </row>
    <row r="146" spans="1:19" x14ac:dyDescent="0.25">
      <c r="A146" s="190" t="s">
        <v>2814</v>
      </c>
      <c r="B146" s="190" t="s">
        <v>2805</v>
      </c>
      <c r="C146" s="191">
        <v>22907.1</v>
      </c>
      <c r="D146" s="190" t="s">
        <v>270</v>
      </c>
      <c r="E146" s="190" t="s">
        <v>271</v>
      </c>
      <c r="F146" s="190" t="s">
        <v>272</v>
      </c>
      <c r="G146" s="190" t="s">
        <v>2663</v>
      </c>
      <c r="H146" s="190" t="s">
        <v>274</v>
      </c>
      <c r="I146" s="190" t="s">
        <v>271</v>
      </c>
      <c r="J146" s="190" t="s">
        <v>271</v>
      </c>
      <c r="K146" s="190" t="s">
        <v>275</v>
      </c>
      <c r="L146" s="190" t="s">
        <v>2664</v>
      </c>
      <c r="M146" s="190" t="s">
        <v>277</v>
      </c>
      <c r="N146" s="190" t="s">
        <v>278</v>
      </c>
      <c r="O146" s="190" t="s">
        <v>176</v>
      </c>
      <c r="P146" s="190" t="s">
        <v>271</v>
      </c>
      <c r="Q146" s="190" t="s">
        <v>271</v>
      </c>
      <c r="R146" s="190" t="s">
        <v>279</v>
      </c>
      <c r="S146" s="191">
        <v>422.34</v>
      </c>
    </row>
    <row r="147" spans="1:19" x14ac:dyDescent="0.25">
      <c r="A147" s="190" t="s">
        <v>2815</v>
      </c>
      <c r="B147" s="190" t="s">
        <v>2805</v>
      </c>
      <c r="C147" s="191">
        <v>742.14</v>
      </c>
      <c r="D147" s="190" t="s">
        <v>270</v>
      </c>
      <c r="E147" s="190" t="s">
        <v>271</v>
      </c>
      <c r="F147" s="190" t="s">
        <v>272</v>
      </c>
      <c r="G147" s="190" t="s">
        <v>273</v>
      </c>
      <c r="H147" s="190" t="s">
        <v>274</v>
      </c>
      <c r="I147" s="190" t="s">
        <v>271</v>
      </c>
      <c r="J147" s="190" t="s">
        <v>271</v>
      </c>
      <c r="K147" s="190" t="s">
        <v>275</v>
      </c>
      <c r="L147" s="190" t="s">
        <v>276</v>
      </c>
      <c r="M147" s="190" t="s">
        <v>277</v>
      </c>
      <c r="N147" s="190" t="s">
        <v>278</v>
      </c>
      <c r="O147" s="190" t="s">
        <v>59</v>
      </c>
      <c r="P147" s="190" t="s">
        <v>271</v>
      </c>
      <c r="Q147" s="190" t="s">
        <v>271</v>
      </c>
      <c r="R147" s="190" t="s">
        <v>279</v>
      </c>
      <c r="S147" s="191">
        <v>706.8</v>
      </c>
    </row>
    <row r="148" spans="1:19" x14ac:dyDescent="0.25">
      <c r="A148" s="190" t="s">
        <v>2816</v>
      </c>
      <c r="B148" s="190" t="s">
        <v>2805</v>
      </c>
      <c r="C148" s="191">
        <v>110.87</v>
      </c>
      <c r="D148" s="190" t="s">
        <v>270</v>
      </c>
      <c r="E148" s="190" t="s">
        <v>271</v>
      </c>
      <c r="F148" s="190" t="s">
        <v>272</v>
      </c>
      <c r="G148" s="190" t="s">
        <v>2817</v>
      </c>
      <c r="H148" s="190" t="s">
        <v>274</v>
      </c>
      <c r="I148" s="190" t="s">
        <v>271</v>
      </c>
      <c r="J148" s="190" t="s">
        <v>271</v>
      </c>
      <c r="K148" s="190" t="s">
        <v>275</v>
      </c>
      <c r="L148" s="190" t="s">
        <v>316</v>
      </c>
      <c r="M148" s="190" t="s">
        <v>277</v>
      </c>
      <c r="N148" s="190" t="s">
        <v>317</v>
      </c>
      <c r="O148" s="190" t="s">
        <v>173</v>
      </c>
      <c r="P148" s="190" t="s">
        <v>271</v>
      </c>
      <c r="Q148" s="190" t="s">
        <v>271</v>
      </c>
      <c r="R148" s="190" t="s">
        <v>279</v>
      </c>
      <c r="S148" s="191">
        <v>105.59</v>
      </c>
    </row>
    <row r="149" spans="1:19" x14ac:dyDescent="0.25">
      <c r="A149" s="190" t="s">
        <v>2818</v>
      </c>
      <c r="B149" s="190" t="s">
        <v>2805</v>
      </c>
      <c r="C149" s="191">
        <v>864.17</v>
      </c>
      <c r="D149" s="190" t="s">
        <v>270</v>
      </c>
      <c r="E149" s="190" t="s">
        <v>271</v>
      </c>
      <c r="F149" s="190" t="s">
        <v>272</v>
      </c>
      <c r="G149" s="190" t="s">
        <v>2819</v>
      </c>
      <c r="H149" s="190" t="s">
        <v>274</v>
      </c>
      <c r="I149" s="190" t="s">
        <v>271</v>
      </c>
      <c r="J149" s="190" t="s">
        <v>271</v>
      </c>
      <c r="K149" s="190" t="s">
        <v>275</v>
      </c>
      <c r="L149" s="190" t="s">
        <v>276</v>
      </c>
      <c r="M149" s="190" t="s">
        <v>277</v>
      </c>
      <c r="N149" s="190" t="s">
        <v>278</v>
      </c>
      <c r="O149" s="190" t="s">
        <v>59</v>
      </c>
      <c r="P149" s="190" t="s">
        <v>271</v>
      </c>
      <c r="Q149" s="190" t="s">
        <v>271</v>
      </c>
      <c r="R149" s="190" t="s">
        <v>279</v>
      </c>
      <c r="S149" s="191">
        <v>274.33999999999997</v>
      </c>
    </row>
    <row r="150" spans="1:19" x14ac:dyDescent="0.25">
      <c r="A150" s="190" t="s">
        <v>2818</v>
      </c>
      <c r="B150" s="190" t="s">
        <v>2805</v>
      </c>
      <c r="C150" s="191">
        <v>864.17</v>
      </c>
      <c r="D150" s="190" t="s">
        <v>270</v>
      </c>
      <c r="E150" s="190" t="s">
        <v>271</v>
      </c>
      <c r="F150" s="190" t="s">
        <v>272</v>
      </c>
      <c r="G150" s="190" t="s">
        <v>2820</v>
      </c>
      <c r="H150" s="190" t="s">
        <v>274</v>
      </c>
      <c r="I150" s="190" t="s">
        <v>271</v>
      </c>
      <c r="J150" s="190" t="s">
        <v>271</v>
      </c>
      <c r="K150" s="190" t="s">
        <v>275</v>
      </c>
      <c r="L150" s="190" t="s">
        <v>276</v>
      </c>
      <c r="M150" s="190" t="s">
        <v>277</v>
      </c>
      <c r="N150" s="190" t="s">
        <v>278</v>
      </c>
      <c r="O150" s="190" t="s">
        <v>59</v>
      </c>
      <c r="P150" s="190" t="s">
        <v>271</v>
      </c>
      <c r="Q150" s="190" t="s">
        <v>271</v>
      </c>
      <c r="R150" s="190" t="s">
        <v>279</v>
      </c>
      <c r="S150" s="191">
        <v>548.67999999999995</v>
      </c>
    </row>
    <row r="151" spans="1:19" x14ac:dyDescent="0.25">
      <c r="A151" s="190" t="s">
        <v>2821</v>
      </c>
      <c r="B151" s="190" t="s">
        <v>2822</v>
      </c>
      <c r="C151" s="191">
        <v>25809</v>
      </c>
      <c r="D151" s="190" t="s">
        <v>270</v>
      </c>
      <c r="E151" s="190" t="s">
        <v>271</v>
      </c>
      <c r="F151" s="190" t="s">
        <v>272</v>
      </c>
      <c r="G151" s="190" t="s">
        <v>298</v>
      </c>
      <c r="H151" s="190" t="s">
        <v>274</v>
      </c>
      <c r="I151" s="190" t="s">
        <v>271</v>
      </c>
      <c r="J151" s="190" t="s">
        <v>271</v>
      </c>
      <c r="K151" s="190" t="s">
        <v>275</v>
      </c>
      <c r="L151" s="190" t="s">
        <v>276</v>
      </c>
      <c r="M151" s="190" t="s">
        <v>277</v>
      </c>
      <c r="N151" s="190" t="s">
        <v>278</v>
      </c>
      <c r="O151" s="190" t="s">
        <v>59</v>
      </c>
      <c r="P151" s="190" t="s">
        <v>271</v>
      </c>
      <c r="Q151" s="190" t="s">
        <v>271</v>
      </c>
      <c r="R151" s="190" t="s">
        <v>279</v>
      </c>
      <c r="S151" s="191">
        <v>1940</v>
      </c>
    </row>
    <row r="152" spans="1:19" x14ac:dyDescent="0.25">
      <c r="A152" s="190" t="s">
        <v>2821</v>
      </c>
      <c r="B152" s="190" t="s">
        <v>2822</v>
      </c>
      <c r="C152" s="191">
        <v>25809</v>
      </c>
      <c r="D152" s="190" t="s">
        <v>270</v>
      </c>
      <c r="E152" s="190" t="s">
        <v>271</v>
      </c>
      <c r="F152" s="190" t="s">
        <v>272</v>
      </c>
      <c r="G152" s="190" t="s">
        <v>299</v>
      </c>
      <c r="H152" s="190" t="s">
        <v>274</v>
      </c>
      <c r="I152" s="190" t="s">
        <v>271</v>
      </c>
      <c r="J152" s="190" t="s">
        <v>271</v>
      </c>
      <c r="K152" s="190" t="s">
        <v>275</v>
      </c>
      <c r="L152" s="190" t="s">
        <v>276</v>
      </c>
      <c r="M152" s="190" t="s">
        <v>277</v>
      </c>
      <c r="N152" s="190" t="s">
        <v>278</v>
      </c>
      <c r="O152" s="190" t="s">
        <v>59</v>
      </c>
      <c r="P152" s="190" t="s">
        <v>271</v>
      </c>
      <c r="Q152" s="190" t="s">
        <v>271</v>
      </c>
      <c r="R152" s="190" t="s">
        <v>279</v>
      </c>
      <c r="S152" s="191">
        <v>7000</v>
      </c>
    </row>
    <row r="153" spans="1:19" x14ac:dyDescent="0.25">
      <c r="A153" s="190" t="s">
        <v>2821</v>
      </c>
      <c r="B153" s="190" t="s">
        <v>2822</v>
      </c>
      <c r="C153" s="191">
        <v>25809</v>
      </c>
      <c r="D153" s="190" t="s">
        <v>270</v>
      </c>
      <c r="E153" s="190" t="s">
        <v>271</v>
      </c>
      <c r="F153" s="190" t="s">
        <v>272</v>
      </c>
      <c r="G153" s="190" t="s">
        <v>300</v>
      </c>
      <c r="H153" s="190" t="s">
        <v>274</v>
      </c>
      <c r="I153" s="190" t="s">
        <v>271</v>
      </c>
      <c r="J153" s="190" t="s">
        <v>271</v>
      </c>
      <c r="K153" s="190" t="s">
        <v>275</v>
      </c>
      <c r="L153" s="190" t="s">
        <v>276</v>
      </c>
      <c r="M153" s="190" t="s">
        <v>277</v>
      </c>
      <c r="N153" s="190" t="s">
        <v>278</v>
      </c>
      <c r="O153" s="190" t="s">
        <v>59</v>
      </c>
      <c r="P153" s="190" t="s">
        <v>271</v>
      </c>
      <c r="Q153" s="190" t="s">
        <v>271</v>
      </c>
      <c r="R153" s="190" t="s">
        <v>279</v>
      </c>
      <c r="S153" s="191">
        <v>11640</v>
      </c>
    </row>
    <row r="154" spans="1:19" x14ac:dyDescent="0.25">
      <c r="A154" s="190" t="s">
        <v>2821</v>
      </c>
      <c r="B154" s="190" t="s">
        <v>2822</v>
      </c>
      <c r="C154" s="191">
        <v>25809</v>
      </c>
      <c r="D154" s="190" t="s">
        <v>270</v>
      </c>
      <c r="E154" s="190" t="s">
        <v>271</v>
      </c>
      <c r="F154" s="190" t="s">
        <v>272</v>
      </c>
      <c r="G154" s="190" t="s">
        <v>301</v>
      </c>
      <c r="H154" s="190" t="s">
        <v>274</v>
      </c>
      <c r="I154" s="190" t="s">
        <v>271</v>
      </c>
      <c r="J154" s="190" t="s">
        <v>271</v>
      </c>
      <c r="K154" s="190" t="s">
        <v>275</v>
      </c>
      <c r="L154" s="190" t="s">
        <v>276</v>
      </c>
      <c r="M154" s="190" t="s">
        <v>277</v>
      </c>
      <c r="N154" s="190" t="s">
        <v>278</v>
      </c>
      <c r="O154" s="190" t="s">
        <v>59</v>
      </c>
      <c r="P154" s="190" t="s">
        <v>271</v>
      </c>
      <c r="Q154" s="190" t="s">
        <v>271</v>
      </c>
      <c r="R154" s="190" t="s">
        <v>279</v>
      </c>
      <c r="S154" s="191">
        <v>3000</v>
      </c>
    </row>
    <row r="155" spans="1:19" x14ac:dyDescent="0.25">
      <c r="A155" s="190" t="s">
        <v>2821</v>
      </c>
      <c r="B155" s="190" t="s">
        <v>2822</v>
      </c>
      <c r="C155" s="191">
        <v>25809</v>
      </c>
      <c r="D155" s="190" t="s">
        <v>270</v>
      </c>
      <c r="E155" s="190" t="s">
        <v>271</v>
      </c>
      <c r="F155" s="190" t="s">
        <v>272</v>
      </c>
      <c r="G155" s="190" t="s">
        <v>302</v>
      </c>
      <c r="H155" s="190" t="s">
        <v>274</v>
      </c>
      <c r="I155" s="190" t="s">
        <v>271</v>
      </c>
      <c r="J155" s="190" t="s">
        <v>271</v>
      </c>
      <c r="K155" s="190" t="s">
        <v>275</v>
      </c>
      <c r="L155" s="190" t="s">
        <v>276</v>
      </c>
      <c r="M155" s="190" t="s">
        <v>277</v>
      </c>
      <c r="N155" s="190" t="s">
        <v>278</v>
      </c>
      <c r="O155" s="190" t="s">
        <v>59</v>
      </c>
      <c r="P155" s="190" t="s">
        <v>271</v>
      </c>
      <c r="Q155" s="190" t="s">
        <v>271</v>
      </c>
      <c r="R155" s="190" t="s">
        <v>279</v>
      </c>
      <c r="S155" s="191">
        <v>1000</v>
      </c>
    </row>
    <row r="156" spans="1:19" x14ac:dyDescent="0.25">
      <c r="A156" s="190" t="s">
        <v>2823</v>
      </c>
      <c r="B156" s="190" t="s">
        <v>2822</v>
      </c>
      <c r="C156" s="191">
        <v>4609.58</v>
      </c>
      <c r="D156" s="190" t="s">
        <v>270</v>
      </c>
      <c r="E156" s="190" t="s">
        <v>271</v>
      </c>
      <c r="F156" s="190" t="s">
        <v>272</v>
      </c>
      <c r="G156" s="190" t="s">
        <v>2824</v>
      </c>
      <c r="H156" s="190" t="s">
        <v>274</v>
      </c>
      <c r="I156" s="190" t="s">
        <v>271</v>
      </c>
      <c r="J156" s="190" t="s">
        <v>271</v>
      </c>
      <c r="K156" s="190" t="s">
        <v>275</v>
      </c>
      <c r="L156" s="190" t="s">
        <v>276</v>
      </c>
      <c r="M156" s="190" t="s">
        <v>277</v>
      </c>
      <c r="N156" s="190" t="s">
        <v>278</v>
      </c>
      <c r="O156" s="190" t="s">
        <v>59</v>
      </c>
      <c r="P156" s="190" t="s">
        <v>271</v>
      </c>
      <c r="Q156" s="190" t="s">
        <v>271</v>
      </c>
      <c r="R156" s="190" t="s">
        <v>279</v>
      </c>
      <c r="S156" s="191">
        <v>448.8</v>
      </c>
    </row>
    <row r="157" spans="1:19" x14ac:dyDescent="0.25">
      <c r="A157" s="190" t="s">
        <v>2823</v>
      </c>
      <c r="B157" s="190" t="s">
        <v>2822</v>
      </c>
      <c r="C157" s="191">
        <v>4609.58</v>
      </c>
      <c r="D157" s="190" t="s">
        <v>270</v>
      </c>
      <c r="E157" s="190" t="s">
        <v>271</v>
      </c>
      <c r="F157" s="190" t="s">
        <v>272</v>
      </c>
      <c r="G157" s="190" t="s">
        <v>2825</v>
      </c>
      <c r="H157" s="190" t="s">
        <v>274</v>
      </c>
      <c r="I157" s="190" t="s">
        <v>271</v>
      </c>
      <c r="J157" s="190" t="s">
        <v>271</v>
      </c>
      <c r="K157" s="190" t="s">
        <v>275</v>
      </c>
      <c r="L157" s="190" t="s">
        <v>276</v>
      </c>
      <c r="M157" s="190" t="s">
        <v>277</v>
      </c>
      <c r="N157" s="190" t="s">
        <v>278</v>
      </c>
      <c r="O157" s="190" t="s">
        <v>59</v>
      </c>
      <c r="P157" s="190" t="s">
        <v>271</v>
      </c>
      <c r="Q157" s="190" t="s">
        <v>271</v>
      </c>
      <c r="R157" s="190" t="s">
        <v>279</v>
      </c>
      <c r="S157" s="191">
        <v>123.46</v>
      </c>
    </row>
    <row r="158" spans="1:19" x14ac:dyDescent="0.25">
      <c r="A158" s="190" t="s">
        <v>2823</v>
      </c>
      <c r="B158" s="190" t="s">
        <v>2822</v>
      </c>
      <c r="C158" s="191">
        <v>4609.58</v>
      </c>
      <c r="D158" s="190" t="s">
        <v>270</v>
      </c>
      <c r="E158" s="190" t="s">
        <v>271</v>
      </c>
      <c r="F158" s="190" t="s">
        <v>272</v>
      </c>
      <c r="G158" s="190" t="s">
        <v>2826</v>
      </c>
      <c r="H158" s="190" t="s">
        <v>274</v>
      </c>
      <c r="I158" s="190" t="s">
        <v>271</v>
      </c>
      <c r="J158" s="190" t="s">
        <v>271</v>
      </c>
      <c r="K158" s="190" t="s">
        <v>275</v>
      </c>
      <c r="L158" s="190" t="s">
        <v>276</v>
      </c>
      <c r="M158" s="190" t="s">
        <v>277</v>
      </c>
      <c r="N158" s="190" t="s">
        <v>278</v>
      </c>
      <c r="O158" s="190" t="s">
        <v>59</v>
      </c>
      <c r="P158" s="190" t="s">
        <v>271</v>
      </c>
      <c r="Q158" s="190" t="s">
        <v>271</v>
      </c>
      <c r="R158" s="190" t="s">
        <v>279</v>
      </c>
      <c r="S158" s="191">
        <v>73.5</v>
      </c>
    </row>
    <row r="159" spans="1:19" x14ac:dyDescent="0.25">
      <c r="A159" s="190" t="s">
        <v>2823</v>
      </c>
      <c r="B159" s="190" t="s">
        <v>2822</v>
      </c>
      <c r="C159" s="191">
        <v>4609.58</v>
      </c>
      <c r="D159" s="190" t="s">
        <v>270</v>
      </c>
      <c r="E159" s="190" t="s">
        <v>271</v>
      </c>
      <c r="F159" s="190" t="s">
        <v>272</v>
      </c>
      <c r="G159" s="190" t="s">
        <v>2827</v>
      </c>
      <c r="H159" s="190" t="s">
        <v>274</v>
      </c>
      <c r="I159" s="190" t="s">
        <v>271</v>
      </c>
      <c r="J159" s="190" t="s">
        <v>271</v>
      </c>
      <c r="K159" s="190" t="s">
        <v>275</v>
      </c>
      <c r="L159" s="190" t="s">
        <v>276</v>
      </c>
      <c r="M159" s="190" t="s">
        <v>277</v>
      </c>
      <c r="N159" s="190" t="s">
        <v>278</v>
      </c>
      <c r="O159" s="190" t="s">
        <v>59</v>
      </c>
      <c r="P159" s="190" t="s">
        <v>271</v>
      </c>
      <c r="Q159" s="190" t="s">
        <v>271</v>
      </c>
      <c r="R159" s="190" t="s">
        <v>279</v>
      </c>
      <c r="S159" s="191">
        <v>266.44</v>
      </c>
    </row>
    <row r="160" spans="1:19" x14ac:dyDescent="0.25">
      <c r="A160" s="190" t="s">
        <v>2823</v>
      </c>
      <c r="B160" s="190" t="s">
        <v>2822</v>
      </c>
      <c r="C160" s="191">
        <v>4609.58</v>
      </c>
      <c r="D160" s="190" t="s">
        <v>270</v>
      </c>
      <c r="E160" s="190" t="s">
        <v>271</v>
      </c>
      <c r="F160" s="190" t="s">
        <v>272</v>
      </c>
      <c r="G160" s="190" t="s">
        <v>2828</v>
      </c>
      <c r="H160" s="190" t="s">
        <v>274</v>
      </c>
      <c r="I160" s="190" t="s">
        <v>271</v>
      </c>
      <c r="J160" s="190" t="s">
        <v>271</v>
      </c>
      <c r="K160" s="190" t="s">
        <v>275</v>
      </c>
      <c r="L160" s="190" t="s">
        <v>276</v>
      </c>
      <c r="M160" s="190" t="s">
        <v>277</v>
      </c>
      <c r="N160" s="190" t="s">
        <v>278</v>
      </c>
      <c r="O160" s="190" t="s">
        <v>59</v>
      </c>
      <c r="P160" s="190" t="s">
        <v>271</v>
      </c>
      <c r="Q160" s="190" t="s">
        <v>271</v>
      </c>
      <c r="R160" s="190" t="s">
        <v>279</v>
      </c>
      <c r="S160" s="191">
        <v>1822.7</v>
      </c>
    </row>
    <row r="161" spans="1:19" x14ac:dyDescent="0.25">
      <c r="A161" s="190" t="s">
        <v>2823</v>
      </c>
      <c r="B161" s="190" t="s">
        <v>2822</v>
      </c>
      <c r="C161" s="191">
        <v>4609.58</v>
      </c>
      <c r="D161" s="190" t="s">
        <v>270</v>
      </c>
      <c r="E161" s="190" t="s">
        <v>271</v>
      </c>
      <c r="F161" s="190" t="s">
        <v>272</v>
      </c>
      <c r="G161" s="190" t="s">
        <v>2829</v>
      </c>
      <c r="H161" s="190" t="s">
        <v>274</v>
      </c>
      <c r="I161" s="190" t="s">
        <v>271</v>
      </c>
      <c r="J161" s="190" t="s">
        <v>271</v>
      </c>
      <c r="K161" s="190" t="s">
        <v>275</v>
      </c>
      <c r="L161" s="190" t="s">
        <v>276</v>
      </c>
      <c r="M161" s="190" t="s">
        <v>277</v>
      </c>
      <c r="N161" s="190" t="s">
        <v>278</v>
      </c>
      <c r="O161" s="190" t="s">
        <v>59</v>
      </c>
      <c r="P161" s="190" t="s">
        <v>271</v>
      </c>
      <c r="Q161" s="190" t="s">
        <v>271</v>
      </c>
      <c r="R161" s="190" t="s">
        <v>279</v>
      </c>
      <c r="S161" s="191">
        <v>973.38</v>
      </c>
    </row>
    <row r="162" spans="1:19" x14ac:dyDescent="0.25">
      <c r="A162" s="190" t="s">
        <v>2823</v>
      </c>
      <c r="B162" s="190" t="s">
        <v>2822</v>
      </c>
      <c r="C162" s="191">
        <v>4609.58</v>
      </c>
      <c r="D162" s="190" t="s">
        <v>270</v>
      </c>
      <c r="E162" s="190" t="s">
        <v>271</v>
      </c>
      <c r="F162" s="190" t="s">
        <v>272</v>
      </c>
      <c r="G162" s="190" t="s">
        <v>2830</v>
      </c>
      <c r="H162" s="190" t="s">
        <v>274</v>
      </c>
      <c r="I162" s="190" t="s">
        <v>271</v>
      </c>
      <c r="J162" s="190" t="s">
        <v>271</v>
      </c>
      <c r="K162" s="190" t="s">
        <v>275</v>
      </c>
      <c r="L162" s="190" t="s">
        <v>276</v>
      </c>
      <c r="M162" s="190" t="s">
        <v>277</v>
      </c>
      <c r="N162" s="190" t="s">
        <v>278</v>
      </c>
      <c r="O162" s="190" t="s">
        <v>59</v>
      </c>
      <c r="P162" s="190" t="s">
        <v>271</v>
      </c>
      <c r="Q162" s="190" t="s">
        <v>271</v>
      </c>
      <c r="R162" s="190" t="s">
        <v>279</v>
      </c>
      <c r="S162" s="191">
        <v>681.79</v>
      </c>
    </row>
    <row r="163" spans="1:19" x14ac:dyDescent="0.25">
      <c r="A163" s="190" t="s">
        <v>2831</v>
      </c>
      <c r="B163" s="190" t="s">
        <v>2805</v>
      </c>
      <c r="C163" s="191">
        <v>185.6</v>
      </c>
      <c r="D163" s="190" t="s">
        <v>270</v>
      </c>
      <c r="E163" s="190" t="s">
        <v>271</v>
      </c>
      <c r="F163" s="190" t="s">
        <v>272</v>
      </c>
      <c r="G163" s="190" t="s">
        <v>273</v>
      </c>
      <c r="H163" s="190" t="s">
        <v>274</v>
      </c>
      <c r="I163" s="190" t="s">
        <v>271</v>
      </c>
      <c r="J163" s="190" t="s">
        <v>271</v>
      </c>
      <c r="K163" s="190" t="s">
        <v>275</v>
      </c>
      <c r="L163" s="190" t="s">
        <v>276</v>
      </c>
      <c r="M163" s="190" t="s">
        <v>277</v>
      </c>
      <c r="N163" s="190" t="s">
        <v>278</v>
      </c>
      <c r="O163" s="190" t="s">
        <v>59</v>
      </c>
      <c r="P163" s="190" t="s">
        <v>271</v>
      </c>
      <c r="Q163" s="190" t="s">
        <v>271</v>
      </c>
      <c r="R163" s="190" t="s">
        <v>279</v>
      </c>
      <c r="S163" s="191">
        <v>176.76</v>
      </c>
    </row>
    <row r="164" spans="1:19" x14ac:dyDescent="0.25">
      <c r="A164" s="190" t="s">
        <v>2832</v>
      </c>
      <c r="B164" s="190" t="s">
        <v>2822</v>
      </c>
      <c r="C164" s="191">
        <v>7678.49</v>
      </c>
      <c r="D164" s="190" t="s">
        <v>270</v>
      </c>
      <c r="E164" s="190" t="s">
        <v>271</v>
      </c>
      <c r="F164" s="190" t="s">
        <v>272</v>
      </c>
      <c r="G164" s="190" t="s">
        <v>273</v>
      </c>
      <c r="H164" s="190" t="s">
        <v>274</v>
      </c>
      <c r="I164" s="190" t="s">
        <v>271</v>
      </c>
      <c r="J164" s="190" t="s">
        <v>271</v>
      </c>
      <c r="K164" s="190" t="s">
        <v>275</v>
      </c>
      <c r="L164" s="190" t="s">
        <v>276</v>
      </c>
      <c r="M164" s="190" t="s">
        <v>277</v>
      </c>
      <c r="N164" s="190" t="s">
        <v>278</v>
      </c>
      <c r="O164" s="190" t="s">
        <v>59</v>
      </c>
      <c r="P164" s="190" t="s">
        <v>271</v>
      </c>
      <c r="Q164" s="190" t="s">
        <v>271</v>
      </c>
      <c r="R164" s="190" t="s">
        <v>279</v>
      </c>
      <c r="S164" s="191">
        <v>7312.85</v>
      </c>
    </row>
    <row r="165" spans="1:19" x14ac:dyDescent="0.25">
      <c r="A165" s="190" t="s">
        <v>2833</v>
      </c>
      <c r="B165" s="190" t="s">
        <v>2822</v>
      </c>
      <c r="C165" s="191">
        <v>26983.64</v>
      </c>
      <c r="D165" s="190" t="s">
        <v>270</v>
      </c>
      <c r="E165" s="190" t="s">
        <v>271</v>
      </c>
      <c r="F165" s="190" t="s">
        <v>272</v>
      </c>
      <c r="G165" s="190" t="s">
        <v>273</v>
      </c>
      <c r="H165" s="190" t="s">
        <v>274</v>
      </c>
      <c r="I165" s="190" t="s">
        <v>271</v>
      </c>
      <c r="J165" s="190" t="s">
        <v>271</v>
      </c>
      <c r="K165" s="190" t="s">
        <v>275</v>
      </c>
      <c r="L165" s="190" t="s">
        <v>276</v>
      </c>
      <c r="M165" s="190" t="s">
        <v>277</v>
      </c>
      <c r="N165" s="190" t="s">
        <v>278</v>
      </c>
      <c r="O165" s="190" t="s">
        <v>59</v>
      </c>
      <c r="P165" s="190" t="s">
        <v>271</v>
      </c>
      <c r="Q165" s="190" t="s">
        <v>271</v>
      </c>
      <c r="R165" s="190" t="s">
        <v>279</v>
      </c>
      <c r="S165" s="191">
        <v>24665.599999999999</v>
      </c>
    </row>
    <row r="166" spans="1:19" x14ac:dyDescent="0.25">
      <c r="A166" s="190" t="s">
        <v>2834</v>
      </c>
      <c r="B166" s="190" t="s">
        <v>2822</v>
      </c>
      <c r="C166" s="191">
        <v>28616.38</v>
      </c>
      <c r="D166" s="190" t="s">
        <v>270</v>
      </c>
      <c r="E166" s="190" t="s">
        <v>271</v>
      </c>
      <c r="F166" s="190" t="s">
        <v>272</v>
      </c>
      <c r="G166" s="190" t="s">
        <v>273</v>
      </c>
      <c r="H166" s="190" t="s">
        <v>274</v>
      </c>
      <c r="I166" s="190" t="s">
        <v>271</v>
      </c>
      <c r="J166" s="190" t="s">
        <v>271</v>
      </c>
      <c r="K166" s="190" t="s">
        <v>275</v>
      </c>
      <c r="L166" s="190" t="s">
        <v>276</v>
      </c>
      <c r="M166" s="190" t="s">
        <v>277</v>
      </c>
      <c r="N166" s="190" t="s">
        <v>278</v>
      </c>
      <c r="O166" s="190" t="s">
        <v>59</v>
      </c>
      <c r="P166" s="190" t="s">
        <v>271</v>
      </c>
      <c r="Q166" s="190" t="s">
        <v>271</v>
      </c>
      <c r="R166" s="190" t="s">
        <v>279</v>
      </c>
      <c r="S166" s="191">
        <v>27126.83</v>
      </c>
    </row>
    <row r="167" spans="1:19" x14ac:dyDescent="0.25">
      <c r="A167" s="190" t="s">
        <v>2835</v>
      </c>
      <c r="B167" s="190" t="s">
        <v>2836</v>
      </c>
      <c r="C167" s="191">
        <v>23553.54</v>
      </c>
      <c r="D167" s="190" t="s">
        <v>270</v>
      </c>
      <c r="E167" s="190" t="s">
        <v>271</v>
      </c>
      <c r="F167" s="190" t="s">
        <v>272</v>
      </c>
      <c r="G167" s="190" t="s">
        <v>273</v>
      </c>
      <c r="H167" s="190" t="s">
        <v>274</v>
      </c>
      <c r="I167" s="190" t="s">
        <v>271</v>
      </c>
      <c r="J167" s="190" t="s">
        <v>271</v>
      </c>
      <c r="K167" s="190" t="s">
        <v>275</v>
      </c>
      <c r="L167" s="190" t="s">
        <v>276</v>
      </c>
      <c r="M167" s="190" t="s">
        <v>277</v>
      </c>
      <c r="N167" s="190" t="s">
        <v>278</v>
      </c>
      <c r="O167" s="190" t="s">
        <v>59</v>
      </c>
      <c r="P167" s="190" t="s">
        <v>271</v>
      </c>
      <c r="Q167" s="190" t="s">
        <v>271</v>
      </c>
      <c r="R167" s="190" t="s">
        <v>279</v>
      </c>
      <c r="S167" s="191">
        <v>21868.82</v>
      </c>
    </row>
    <row r="168" spans="1:19" x14ac:dyDescent="0.25">
      <c r="A168" s="190" t="s">
        <v>2837</v>
      </c>
      <c r="B168" s="190" t="s">
        <v>2836</v>
      </c>
      <c r="C168" s="191">
        <v>28349.49</v>
      </c>
      <c r="D168" s="190" t="s">
        <v>270</v>
      </c>
      <c r="E168" s="190" t="s">
        <v>271</v>
      </c>
      <c r="F168" s="190" t="s">
        <v>272</v>
      </c>
      <c r="G168" s="190" t="s">
        <v>273</v>
      </c>
      <c r="H168" s="190" t="s">
        <v>274</v>
      </c>
      <c r="I168" s="190" t="s">
        <v>271</v>
      </c>
      <c r="J168" s="190" t="s">
        <v>271</v>
      </c>
      <c r="K168" s="190" t="s">
        <v>275</v>
      </c>
      <c r="L168" s="190" t="s">
        <v>276</v>
      </c>
      <c r="M168" s="190" t="s">
        <v>277</v>
      </c>
      <c r="N168" s="190" t="s">
        <v>278</v>
      </c>
      <c r="O168" s="190" t="s">
        <v>59</v>
      </c>
      <c r="P168" s="190" t="s">
        <v>271</v>
      </c>
      <c r="Q168" s="190" t="s">
        <v>271</v>
      </c>
      <c r="R168" s="190" t="s">
        <v>279</v>
      </c>
      <c r="S168" s="191">
        <v>25028.59</v>
      </c>
    </row>
    <row r="169" spans="1:19" x14ac:dyDescent="0.25">
      <c r="A169" s="190" t="s">
        <v>2838</v>
      </c>
      <c r="B169" s="190" t="s">
        <v>2836</v>
      </c>
      <c r="C169" s="191">
        <v>43994.52</v>
      </c>
      <c r="D169" s="190" t="s">
        <v>270</v>
      </c>
      <c r="E169" s="190" t="s">
        <v>271</v>
      </c>
      <c r="F169" s="190" t="s">
        <v>272</v>
      </c>
      <c r="G169" s="190" t="s">
        <v>273</v>
      </c>
      <c r="H169" s="190" t="s">
        <v>274</v>
      </c>
      <c r="I169" s="190" t="s">
        <v>271</v>
      </c>
      <c r="J169" s="190" t="s">
        <v>271</v>
      </c>
      <c r="K169" s="190" t="s">
        <v>275</v>
      </c>
      <c r="L169" s="190" t="s">
        <v>276</v>
      </c>
      <c r="M169" s="190" t="s">
        <v>277</v>
      </c>
      <c r="N169" s="190" t="s">
        <v>278</v>
      </c>
      <c r="O169" s="190" t="s">
        <v>59</v>
      </c>
      <c r="P169" s="190" t="s">
        <v>271</v>
      </c>
      <c r="Q169" s="190" t="s">
        <v>271</v>
      </c>
      <c r="R169" s="190" t="s">
        <v>279</v>
      </c>
      <c r="S169" s="191">
        <v>41899.54</v>
      </c>
    </row>
    <row r="170" spans="1:19" x14ac:dyDescent="0.25">
      <c r="A170" s="190" t="s">
        <v>2839</v>
      </c>
      <c r="B170" s="190" t="s">
        <v>2836</v>
      </c>
      <c r="C170" s="191">
        <v>32271.53</v>
      </c>
      <c r="D170" s="190" t="s">
        <v>270</v>
      </c>
      <c r="E170" s="190" t="s">
        <v>271</v>
      </c>
      <c r="F170" s="190" t="s">
        <v>272</v>
      </c>
      <c r="G170" s="190" t="s">
        <v>273</v>
      </c>
      <c r="H170" s="190" t="s">
        <v>274</v>
      </c>
      <c r="I170" s="190" t="s">
        <v>271</v>
      </c>
      <c r="J170" s="190" t="s">
        <v>271</v>
      </c>
      <c r="K170" s="190" t="s">
        <v>275</v>
      </c>
      <c r="L170" s="190" t="s">
        <v>276</v>
      </c>
      <c r="M170" s="190" t="s">
        <v>277</v>
      </c>
      <c r="N170" s="190" t="s">
        <v>278</v>
      </c>
      <c r="O170" s="190" t="s">
        <v>59</v>
      </c>
      <c r="P170" s="190" t="s">
        <v>271</v>
      </c>
      <c r="Q170" s="190" t="s">
        <v>271</v>
      </c>
      <c r="R170" s="190" t="s">
        <v>279</v>
      </c>
      <c r="S170" s="191">
        <v>30558.959999999999</v>
      </c>
    </row>
    <row r="171" spans="1:19" x14ac:dyDescent="0.25">
      <c r="A171" s="190" t="s">
        <v>2840</v>
      </c>
      <c r="B171" s="190" t="s">
        <v>2836</v>
      </c>
      <c r="C171" s="191">
        <v>30198.2</v>
      </c>
      <c r="D171" s="190" t="s">
        <v>270</v>
      </c>
      <c r="E171" s="190" t="s">
        <v>271</v>
      </c>
      <c r="F171" s="190" t="s">
        <v>272</v>
      </c>
      <c r="G171" s="190" t="s">
        <v>273</v>
      </c>
      <c r="H171" s="190" t="s">
        <v>274</v>
      </c>
      <c r="I171" s="190" t="s">
        <v>271</v>
      </c>
      <c r="J171" s="190" t="s">
        <v>271</v>
      </c>
      <c r="K171" s="190" t="s">
        <v>275</v>
      </c>
      <c r="L171" s="190" t="s">
        <v>276</v>
      </c>
      <c r="M171" s="190" t="s">
        <v>277</v>
      </c>
      <c r="N171" s="190" t="s">
        <v>278</v>
      </c>
      <c r="O171" s="190" t="s">
        <v>59</v>
      </c>
      <c r="P171" s="190" t="s">
        <v>271</v>
      </c>
      <c r="Q171" s="190" t="s">
        <v>271</v>
      </c>
      <c r="R171" s="190" t="s">
        <v>279</v>
      </c>
      <c r="S171" s="191">
        <v>27468.33</v>
      </c>
    </row>
    <row r="172" spans="1:19" x14ac:dyDescent="0.25">
      <c r="A172" s="190" t="s">
        <v>2841</v>
      </c>
      <c r="B172" s="190" t="s">
        <v>2842</v>
      </c>
      <c r="C172" s="191">
        <v>40858.67</v>
      </c>
      <c r="D172" s="190" t="s">
        <v>270</v>
      </c>
      <c r="E172" s="190" t="s">
        <v>271</v>
      </c>
      <c r="F172" s="190" t="s">
        <v>272</v>
      </c>
      <c r="G172" s="190" t="s">
        <v>273</v>
      </c>
      <c r="H172" s="190" t="s">
        <v>274</v>
      </c>
      <c r="I172" s="190" t="s">
        <v>271</v>
      </c>
      <c r="J172" s="190" t="s">
        <v>271</v>
      </c>
      <c r="K172" s="190" t="s">
        <v>275</v>
      </c>
      <c r="L172" s="190" t="s">
        <v>276</v>
      </c>
      <c r="M172" s="190" t="s">
        <v>277</v>
      </c>
      <c r="N172" s="190" t="s">
        <v>278</v>
      </c>
      <c r="O172" s="190" t="s">
        <v>59</v>
      </c>
      <c r="P172" s="190" t="s">
        <v>271</v>
      </c>
      <c r="Q172" s="190" t="s">
        <v>271</v>
      </c>
      <c r="R172" s="190" t="s">
        <v>279</v>
      </c>
      <c r="S172" s="191">
        <v>39200.400000000001</v>
      </c>
    </row>
    <row r="173" spans="1:19" x14ac:dyDescent="0.25">
      <c r="A173" s="190" t="s">
        <v>2843</v>
      </c>
      <c r="B173" s="190" t="s">
        <v>2842</v>
      </c>
      <c r="C173" s="191">
        <v>25185.37</v>
      </c>
      <c r="D173" s="190" t="s">
        <v>270</v>
      </c>
      <c r="E173" s="190" t="s">
        <v>271</v>
      </c>
      <c r="F173" s="190" t="s">
        <v>272</v>
      </c>
      <c r="G173" s="190" t="s">
        <v>273</v>
      </c>
      <c r="H173" s="190" t="s">
        <v>274</v>
      </c>
      <c r="I173" s="190" t="s">
        <v>271</v>
      </c>
      <c r="J173" s="190" t="s">
        <v>271</v>
      </c>
      <c r="K173" s="190" t="s">
        <v>275</v>
      </c>
      <c r="L173" s="190" t="s">
        <v>276</v>
      </c>
      <c r="M173" s="190" t="s">
        <v>277</v>
      </c>
      <c r="N173" s="190" t="s">
        <v>278</v>
      </c>
      <c r="O173" s="190" t="s">
        <v>59</v>
      </c>
      <c r="P173" s="190" t="s">
        <v>271</v>
      </c>
      <c r="Q173" s="190" t="s">
        <v>271</v>
      </c>
      <c r="R173" s="190" t="s">
        <v>279</v>
      </c>
      <c r="S173" s="191">
        <v>23164.13</v>
      </c>
    </row>
    <row r="174" spans="1:19" x14ac:dyDescent="0.25">
      <c r="A174" s="190" t="s">
        <v>2844</v>
      </c>
      <c r="B174" s="190" t="s">
        <v>2842</v>
      </c>
      <c r="C174" s="191">
        <v>29310.15</v>
      </c>
      <c r="D174" s="190" t="s">
        <v>270</v>
      </c>
      <c r="E174" s="190" t="s">
        <v>271</v>
      </c>
      <c r="F174" s="190" t="s">
        <v>272</v>
      </c>
      <c r="G174" s="190" t="s">
        <v>273</v>
      </c>
      <c r="H174" s="190" t="s">
        <v>274</v>
      </c>
      <c r="I174" s="190" t="s">
        <v>271</v>
      </c>
      <c r="J174" s="190" t="s">
        <v>271</v>
      </c>
      <c r="K174" s="190" t="s">
        <v>275</v>
      </c>
      <c r="L174" s="190" t="s">
        <v>276</v>
      </c>
      <c r="M174" s="190" t="s">
        <v>277</v>
      </c>
      <c r="N174" s="190" t="s">
        <v>278</v>
      </c>
      <c r="O174" s="190" t="s">
        <v>59</v>
      </c>
      <c r="P174" s="190" t="s">
        <v>271</v>
      </c>
      <c r="Q174" s="190" t="s">
        <v>271</v>
      </c>
      <c r="R174" s="190" t="s">
        <v>279</v>
      </c>
      <c r="S174" s="191">
        <v>27351.3</v>
      </c>
    </row>
    <row r="175" spans="1:19" x14ac:dyDescent="0.25">
      <c r="A175" s="190" t="s">
        <v>2845</v>
      </c>
      <c r="B175" s="190" t="s">
        <v>2842</v>
      </c>
      <c r="C175" s="191">
        <v>45759.040000000001</v>
      </c>
      <c r="D175" s="190" t="s">
        <v>270</v>
      </c>
      <c r="E175" s="190" t="s">
        <v>271</v>
      </c>
      <c r="F175" s="190" t="s">
        <v>272</v>
      </c>
      <c r="G175" s="190" t="s">
        <v>273</v>
      </c>
      <c r="H175" s="190" t="s">
        <v>274</v>
      </c>
      <c r="I175" s="190" t="s">
        <v>271</v>
      </c>
      <c r="J175" s="190" t="s">
        <v>271</v>
      </c>
      <c r="K175" s="190" t="s">
        <v>275</v>
      </c>
      <c r="L175" s="190" t="s">
        <v>276</v>
      </c>
      <c r="M175" s="190" t="s">
        <v>277</v>
      </c>
      <c r="N175" s="190" t="s">
        <v>278</v>
      </c>
      <c r="O175" s="190" t="s">
        <v>59</v>
      </c>
      <c r="P175" s="190" t="s">
        <v>271</v>
      </c>
      <c r="Q175" s="190" t="s">
        <v>271</v>
      </c>
      <c r="R175" s="190" t="s">
        <v>279</v>
      </c>
      <c r="S175" s="191">
        <v>43107.91</v>
      </c>
    </row>
    <row r="176" spans="1:19" x14ac:dyDescent="0.25">
      <c r="A176" s="190" t="s">
        <v>2846</v>
      </c>
      <c r="B176" s="190" t="s">
        <v>2847</v>
      </c>
      <c r="C176" s="191">
        <v>133.21</v>
      </c>
      <c r="D176" s="190" t="s">
        <v>270</v>
      </c>
      <c r="E176" s="190" t="s">
        <v>271</v>
      </c>
      <c r="F176" s="190" t="s">
        <v>272</v>
      </c>
      <c r="G176" s="190" t="s">
        <v>2848</v>
      </c>
      <c r="H176" s="190" t="s">
        <v>274</v>
      </c>
      <c r="I176" s="190" t="s">
        <v>271</v>
      </c>
      <c r="J176" s="190" t="s">
        <v>271</v>
      </c>
      <c r="K176" s="190" t="s">
        <v>275</v>
      </c>
      <c r="L176" s="190" t="s">
        <v>276</v>
      </c>
      <c r="M176" s="190" t="s">
        <v>277</v>
      </c>
      <c r="N176" s="190" t="s">
        <v>278</v>
      </c>
      <c r="O176" s="190" t="s">
        <v>59</v>
      </c>
      <c r="P176" s="190" t="s">
        <v>271</v>
      </c>
      <c r="Q176" s="190" t="s">
        <v>271</v>
      </c>
      <c r="R176" s="190" t="s">
        <v>279</v>
      </c>
      <c r="S176" s="191">
        <v>126.87</v>
      </c>
    </row>
    <row r="177" spans="1:19" x14ac:dyDescent="0.25">
      <c r="A177" s="190" t="s">
        <v>2849</v>
      </c>
      <c r="B177" s="190" t="s">
        <v>2847</v>
      </c>
      <c r="C177" s="191">
        <v>4346.9399999999996</v>
      </c>
      <c r="D177" s="190" t="s">
        <v>270</v>
      </c>
      <c r="E177" s="190" t="s">
        <v>271</v>
      </c>
      <c r="F177" s="190" t="s">
        <v>272</v>
      </c>
      <c r="G177" s="190" t="s">
        <v>2850</v>
      </c>
      <c r="H177" s="190" t="s">
        <v>274</v>
      </c>
      <c r="I177" s="190" t="s">
        <v>271</v>
      </c>
      <c r="J177" s="190" t="s">
        <v>271</v>
      </c>
      <c r="K177" s="190" t="s">
        <v>275</v>
      </c>
      <c r="L177" s="190" t="s">
        <v>276</v>
      </c>
      <c r="M177" s="190" t="s">
        <v>277</v>
      </c>
      <c r="N177" s="190" t="s">
        <v>278</v>
      </c>
      <c r="O177" s="190" t="s">
        <v>59</v>
      </c>
      <c r="P177" s="190" t="s">
        <v>271</v>
      </c>
      <c r="Q177" s="190" t="s">
        <v>271</v>
      </c>
      <c r="R177" s="190" t="s">
        <v>279</v>
      </c>
      <c r="S177" s="191">
        <v>985.46</v>
      </c>
    </row>
    <row r="178" spans="1:19" x14ac:dyDescent="0.25">
      <c r="A178" s="190" t="s">
        <v>2849</v>
      </c>
      <c r="B178" s="190" t="s">
        <v>2847</v>
      </c>
      <c r="C178" s="191">
        <v>4346.9399999999996</v>
      </c>
      <c r="D178" s="190" t="s">
        <v>270</v>
      </c>
      <c r="E178" s="190" t="s">
        <v>271</v>
      </c>
      <c r="F178" s="190" t="s">
        <v>272</v>
      </c>
      <c r="G178" s="190" t="s">
        <v>2851</v>
      </c>
      <c r="H178" s="190" t="s">
        <v>274</v>
      </c>
      <c r="I178" s="190" t="s">
        <v>271</v>
      </c>
      <c r="J178" s="190" t="s">
        <v>271</v>
      </c>
      <c r="K178" s="190" t="s">
        <v>275</v>
      </c>
      <c r="L178" s="190" t="s">
        <v>276</v>
      </c>
      <c r="M178" s="190" t="s">
        <v>277</v>
      </c>
      <c r="N178" s="190" t="s">
        <v>278</v>
      </c>
      <c r="O178" s="190" t="s">
        <v>59</v>
      </c>
      <c r="P178" s="190" t="s">
        <v>271</v>
      </c>
      <c r="Q178" s="190" t="s">
        <v>271</v>
      </c>
      <c r="R178" s="190" t="s">
        <v>279</v>
      </c>
      <c r="S178" s="191">
        <v>1520.76</v>
      </c>
    </row>
    <row r="179" spans="1:19" x14ac:dyDescent="0.25">
      <c r="A179" s="190" t="s">
        <v>2849</v>
      </c>
      <c r="B179" s="190" t="s">
        <v>2847</v>
      </c>
      <c r="C179" s="191">
        <v>4346.9399999999996</v>
      </c>
      <c r="D179" s="190" t="s">
        <v>270</v>
      </c>
      <c r="E179" s="190" t="s">
        <v>271</v>
      </c>
      <c r="F179" s="190" t="s">
        <v>272</v>
      </c>
      <c r="G179" s="190" t="s">
        <v>2852</v>
      </c>
      <c r="H179" s="190" t="s">
        <v>274</v>
      </c>
      <c r="I179" s="190" t="s">
        <v>271</v>
      </c>
      <c r="J179" s="190" t="s">
        <v>271</v>
      </c>
      <c r="K179" s="190" t="s">
        <v>275</v>
      </c>
      <c r="L179" s="190" t="s">
        <v>276</v>
      </c>
      <c r="M179" s="190" t="s">
        <v>277</v>
      </c>
      <c r="N179" s="190" t="s">
        <v>278</v>
      </c>
      <c r="O179" s="190" t="s">
        <v>59</v>
      </c>
      <c r="P179" s="190" t="s">
        <v>271</v>
      </c>
      <c r="Q179" s="190" t="s">
        <v>271</v>
      </c>
      <c r="R179" s="190" t="s">
        <v>279</v>
      </c>
      <c r="S179" s="191">
        <v>1633.72</v>
      </c>
    </row>
    <row r="180" spans="1:19" x14ac:dyDescent="0.25">
      <c r="A180" s="190" t="s">
        <v>2853</v>
      </c>
      <c r="B180" s="190" t="s">
        <v>2847</v>
      </c>
      <c r="C180" s="191">
        <v>2956.39</v>
      </c>
      <c r="D180" s="190" t="s">
        <v>270</v>
      </c>
      <c r="E180" s="190" t="s">
        <v>271</v>
      </c>
      <c r="F180" s="190" t="s">
        <v>272</v>
      </c>
      <c r="G180" s="190" t="s">
        <v>2854</v>
      </c>
      <c r="H180" s="190" t="s">
        <v>274</v>
      </c>
      <c r="I180" s="190" t="s">
        <v>271</v>
      </c>
      <c r="J180" s="190" t="s">
        <v>271</v>
      </c>
      <c r="K180" s="190" t="s">
        <v>275</v>
      </c>
      <c r="L180" s="190" t="s">
        <v>276</v>
      </c>
      <c r="M180" s="190" t="s">
        <v>277</v>
      </c>
      <c r="N180" s="190" t="s">
        <v>278</v>
      </c>
      <c r="O180" s="190" t="s">
        <v>59</v>
      </c>
      <c r="P180" s="190" t="s">
        <v>271</v>
      </c>
      <c r="Q180" s="190" t="s">
        <v>271</v>
      </c>
      <c r="R180" s="190" t="s">
        <v>279</v>
      </c>
      <c r="S180" s="191">
        <v>1407.8</v>
      </c>
    </row>
    <row r="181" spans="1:19" x14ac:dyDescent="0.25">
      <c r="A181" s="190" t="s">
        <v>2853</v>
      </c>
      <c r="B181" s="190" t="s">
        <v>2847</v>
      </c>
      <c r="C181" s="191">
        <v>2956.39</v>
      </c>
      <c r="D181" s="190" t="s">
        <v>270</v>
      </c>
      <c r="E181" s="190" t="s">
        <v>271</v>
      </c>
      <c r="F181" s="190" t="s">
        <v>272</v>
      </c>
      <c r="G181" s="190" t="s">
        <v>2855</v>
      </c>
      <c r="H181" s="190" t="s">
        <v>274</v>
      </c>
      <c r="I181" s="190" t="s">
        <v>271</v>
      </c>
      <c r="J181" s="190" t="s">
        <v>271</v>
      </c>
      <c r="K181" s="190" t="s">
        <v>275</v>
      </c>
      <c r="L181" s="190" t="s">
        <v>276</v>
      </c>
      <c r="M181" s="190" t="s">
        <v>277</v>
      </c>
      <c r="N181" s="190" t="s">
        <v>278</v>
      </c>
      <c r="O181" s="190" t="s">
        <v>59</v>
      </c>
      <c r="P181" s="190" t="s">
        <v>271</v>
      </c>
      <c r="Q181" s="190" t="s">
        <v>271</v>
      </c>
      <c r="R181" s="190" t="s">
        <v>279</v>
      </c>
      <c r="S181" s="191">
        <v>703.9</v>
      </c>
    </row>
    <row r="182" spans="1:19" x14ac:dyDescent="0.25">
      <c r="A182" s="190" t="s">
        <v>2853</v>
      </c>
      <c r="B182" s="190" t="s">
        <v>2847</v>
      </c>
      <c r="C182" s="191">
        <v>2956.39</v>
      </c>
      <c r="D182" s="190" t="s">
        <v>270</v>
      </c>
      <c r="E182" s="190" t="s">
        <v>271</v>
      </c>
      <c r="F182" s="190" t="s">
        <v>272</v>
      </c>
      <c r="G182" s="190" t="s">
        <v>2856</v>
      </c>
      <c r="H182" s="190" t="s">
        <v>274</v>
      </c>
      <c r="I182" s="190" t="s">
        <v>271</v>
      </c>
      <c r="J182" s="190" t="s">
        <v>271</v>
      </c>
      <c r="K182" s="190" t="s">
        <v>275</v>
      </c>
      <c r="L182" s="190" t="s">
        <v>276</v>
      </c>
      <c r="M182" s="190" t="s">
        <v>277</v>
      </c>
      <c r="N182" s="190" t="s">
        <v>278</v>
      </c>
      <c r="O182" s="190" t="s">
        <v>59</v>
      </c>
      <c r="P182" s="190" t="s">
        <v>271</v>
      </c>
      <c r="Q182" s="190" t="s">
        <v>271</v>
      </c>
      <c r="R182" s="190" t="s">
        <v>279</v>
      </c>
      <c r="S182" s="191">
        <v>703.9</v>
      </c>
    </row>
    <row r="183" spans="1:19" x14ac:dyDescent="0.25">
      <c r="A183" s="190" t="s">
        <v>2857</v>
      </c>
      <c r="B183" s="190" t="s">
        <v>2847</v>
      </c>
      <c r="C183" s="191">
        <v>1404.3</v>
      </c>
      <c r="D183" s="190" t="s">
        <v>270</v>
      </c>
      <c r="E183" s="190" t="s">
        <v>271</v>
      </c>
      <c r="F183" s="190" t="s">
        <v>272</v>
      </c>
      <c r="G183" s="190" t="s">
        <v>2858</v>
      </c>
      <c r="H183" s="190" t="s">
        <v>274</v>
      </c>
      <c r="I183" s="190" t="s">
        <v>271</v>
      </c>
      <c r="J183" s="190" t="s">
        <v>271</v>
      </c>
      <c r="K183" s="190" t="s">
        <v>275</v>
      </c>
      <c r="L183" s="190" t="s">
        <v>316</v>
      </c>
      <c r="M183" s="190" t="s">
        <v>277</v>
      </c>
      <c r="N183" s="190" t="s">
        <v>317</v>
      </c>
      <c r="O183" s="190" t="s">
        <v>173</v>
      </c>
      <c r="P183" s="190" t="s">
        <v>271</v>
      </c>
      <c r="Q183" s="190" t="s">
        <v>271</v>
      </c>
      <c r="R183" s="190" t="s">
        <v>279</v>
      </c>
      <c r="S183" s="191">
        <v>703.9</v>
      </c>
    </row>
    <row r="184" spans="1:19" x14ac:dyDescent="0.25">
      <c r="A184" s="190" t="s">
        <v>2857</v>
      </c>
      <c r="B184" s="190" t="s">
        <v>2847</v>
      </c>
      <c r="C184" s="191">
        <v>1404.3</v>
      </c>
      <c r="D184" s="190" t="s">
        <v>270</v>
      </c>
      <c r="E184" s="190" t="s">
        <v>271</v>
      </c>
      <c r="F184" s="190" t="s">
        <v>272</v>
      </c>
      <c r="G184" s="190" t="s">
        <v>2859</v>
      </c>
      <c r="H184" s="190" t="s">
        <v>274</v>
      </c>
      <c r="I184" s="190" t="s">
        <v>271</v>
      </c>
      <c r="J184" s="190" t="s">
        <v>271</v>
      </c>
      <c r="K184" s="190" t="s">
        <v>275</v>
      </c>
      <c r="L184" s="190" t="s">
        <v>316</v>
      </c>
      <c r="M184" s="190" t="s">
        <v>277</v>
      </c>
      <c r="N184" s="190" t="s">
        <v>317</v>
      </c>
      <c r="O184" s="190" t="s">
        <v>173</v>
      </c>
      <c r="P184" s="190" t="s">
        <v>271</v>
      </c>
      <c r="Q184" s="190" t="s">
        <v>271</v>
      </c>
      <c r="R184" s="190" t="s">
        <v>279</v>
      </c>
      <c r="S184" s="191">
        <v>633.52</v>
      </c>
    </row>
    <row r="185" spans="1:19" x14ac:dyDescent="0.25">
      <c r="A185" s="190" t="s">
        <v>2860</v>
      </c>
      <c r="B185" s="190" t="s">
        <v>2847</v>
      </c>
      <c r="C185" s="191">
        <v>33119.699999999997</v>
      </c>
      <c r="D185" s="190" t="s">
        <v>270</v>
      </c>
      <c r="E185" s="190" t="s">
        <v>271</v>
      </c>
      <c r="F185" s="190" t="s">
        <v>272</v>
      </c>
      <c r="G185" s="190" t="s">
        <v>273</v>
      </c>
      <c r="H185" s="190" t="s">
        <v>274</v>
      </c>
      <c r="I185" s="190" t="s">
        <v>271</v>
      </c>
      <c r="J185" s="190" t="s">
        <v>271</v>
      </c>
      <c r="K185" s="190" t="s">
        <v>275</v>
      </c>
      <c r="L185" s="190" t="s">
        <v>276</v>
      </c>
      <c r="M185" s="190" t="s">
        <v>277</v>
      </c>
      <c r="N185" s="190" t="s">
        <v>278</v>
      </c>
      <c r="O185" s="190" t="s">
        <v>59</v>
      </c>
      <c r="P185" s="190" t="s">
        <v>271</v>
      </c>
      <c r="Q185" s="190" t="s">
        <v>271</v>
      </c>
      <c r="R185" s="190" t="s">
        <v>279</v>
      </c>
      <c r="S185" s="191">
        <v>29105.9</v>
      </c>
    </row>
    <row r="186" spans="1:19" x14ac:dyDescent="0.25">
      <c r="A186" s="190" t="s">
        <v>2861</v>
      </c>
      <c r="B186" s="190" t="s">
        <v>2847</v>
      </c>
      <c r="C186" s="191">
        <v>26304.720000000001</v>
      </c>
      <c r="D186" s="190" t="s">
        <v>270</v>
      </c>
      <c r="E186" s="190" t="s">
        <v>271</v>
      </c>
      <c r="F186" s="190" t="s">
        <v>272</v>
      </c>
      <c r="G186" s="190" t="s">
        <v>273</v>
      </c>
      <c r="H186" s="190" t="s">
        <v>274</v>
      </c>
      <c r="I186" s="190" t="s">
        <v>271</v>
      </c>
      <c r="J186" s="190" t="s">
        <v>271</v>
      </c>
      <c r="K186" s="190" t="s">
        <v>275</v>
      </c>
      <c r="L186" s="190" t="s">
        <v>276</v>
      </c>
      <c r="M186" s="190" t="s">
        <v>277</v>
      </c>
      <c r="N186" s="190" t="s">
        <v>278</v>
      </c>
      <c r="O186" s="190" t="s">
        <v>59</v>
      </c>
      <c r="P186" s="190" t="s">
        <v>271</v>
      </c>
      <c r="Q186" s="190" t="s">
        <v>271</v>
      </c>
      <c r="R186" s="190" t="s">
        <v>279</v>
      </c>
      <c r="S186" s="191">
        <v>25052.11</v>
      </c>
    </row>
    <row r="187" spans="1:19" x14ac:dyDescent="0.25">
      <c r="A187" s="190" t="s">
        <v>2862</v>
      </c>
      <c r="B187" s="190" t="s">
        <v>2847</v>
      </c>
      <c r="C187" s="191">
        <v>24721.59</v>
      </c>
      <c r="D187" s="190" t="s">
        <v>270</v>
      </c>
      <c r="E187" s="190" t="s">
        <v>271</v>
      </c>
      <c r="F187" s="190" t="s">
        <v>272</v>
      </c>
      <c r="G187" s="190" t="s">
        <v>273</v>
      </c>
      <c r="H187" s="190" t="s">
        <v>274</v>
      </c>
      <c r="I187" s="190" t="s">
        <v>271</v>
      </c>
      <c r="J187" s="190" t="s">
        <v>271</v>
      </c>
      <c r="K187" s="190" t="s">
        <v>275</v>
      </c>
      <c r="L187" s="190" t="s">
        <v>276</v>
      </c>
      <c r="M187" s="190" t="s">
        <v>277</v>
      </c>
      <c r="N187" s="190" t="s">
        <v>278</v>
      </c>
      <c r="O187" s="190" t="s">
        <v>59</v>
      </c>
      <c r="P187" s="190" t="s">
        <v>271</v>
      </c>
      <c r="Q187" s="190" t="s">
        <v>271</v>
      </c>
      <c r="R187" s="190" t="s">
        <v>279</v>
      </c>
      <c r="S187" s="191">
        <v>22840.47</v>
      </c>
    </row>
    <row r="188" spans="1:19" x14ac:dyDescent="0.25">
      <c r="A188" s="190" t="s">
        <v>2863</v>
      </c>
      <c r="B188" s="190" t="s">
        <v>2847</v>
      </c>
      <c r="C188" s="191">
        <v>34846.58</v>
      </c>
      <c r="D188" s="190" t="s">
        <v>270</v>
      </c>
      <c r="E188" s="190" t="s">
        <v>271</v>
      </c>
      <c r="F188" s="190" t="s">
        <v>272</v>
      </c>
      <c r="G188" s="190" t="s">
        <v>273</v>
      </c>
      <c r="H188" s="190" t="s">
        <v>274</v>
      </c>
      <c r="I188" s="190" t="s">
        <v>271</v>
      </c>
      <c r="J188" s="190" t="s">
        <v>271</v>
      </c>
      <c r="K188" s="190" t="s">
        <v>275</v>
      </c>
      <c r="L188" s="190" t="s">
        <v>276</v>
      </c>
      <c r="M188" s="190" t="s">
        <v>277</v>
      </c>
      <c r="N188" s="190" t="s">
        <v>278</v>
      </c>
      <c r="O188" s="190" t="s">
        <v>59</v>
      </c>
      <c r="P188" s="190" t="s">
        <v>271</v>
      </c>
      <c r="Q188" s="190" t="s">
        <v>271</v>
      </c>
      <c r="R188" s="190" t="s">
        <v>279</v>
      </c>
      <c r="S188" s="191">
        <v>31983.59</v>
      </c>
    </row>
    <row r="189" spans="1:19" x14ac:dyDescent="0.25">
      <c r="A189" s="190" t="s">
        <v>2864</v>
      </c>
      <c r="B189" s="190" t="s">
        <v>2847</v>
      </c>
      <c r="C189" s="191">
        <v>34334.620000000003</v>
      </c>
      <c r="D189" s="190" t="s">
        <v>270</v>
      </c>
      <c r="E189" s="190" t="s">
        <v>271</v>
      </c>
      <c r="F189" s="190" t="s">
        <v>272</v>
      </c>
      <c r="G189" s="190" t="s">
        <v>273</v>
      </c>
      <c r="H189" s="190" t="s">
        <v>274</v>
      </c>
      <c r="I189" s="190" t="s">
        <v>271</v>
      </c>
      <c r="J189" s="190" t="s">
        <v>271</v>
      </c>
      <c r="K189" s="190" t="s">
        <v>275</v>
      </c>
      <c r="L189" s="190" t="s">
        <v>276</v>
      </c>
      <c r="M189" s="190" t="s">
        <v>277</v>
      </c>
      <c r="N189" s="190" t="s">
        <v>278</v>
      </c>
      <c r="O189" s="190" t="s">
        <v>59</v>
      </c>
      <c r="P189" s="190" t="s">
        <v>271</v>
      </c>
      <c r="Q189" s="190" t="s">
        <v>271</v>
      </c>
      <c r="R189" s="190" t="s">
        <v>279</v>
      </c>
      <c r="S189" s="191">
        <v>30891.54</v>
      </c>
    </row>
    <row r="190" spans="1:19" x14ac:dyDescent="0.25">
      <c r="A190" s="190" t="s">
        <v>2865</v>
      </c>
      <c r="B190" s="190" t="s">
        <v>2866</v>
      </c>
      <c r="C190" s="191">
        <v>4508.4799999999996</v>
      </c>
      <c r="D190" s="190" t="s">
        <v>270</v>
      </c>
      <c r="E190" s="190" t="s">
        <v>271</v>
      </c>
      <c r="F190" s="190" t="s">
        <v>272</v>
      </c>
      <c r="G190" s="190" t="s">
        <v>2867</v>
      </c>
      <c r="H190" s="190" t="s">
        <v>274</v>
      </c>
      <c r="I190" s="190" t="s">
        <v>271</v>
      </c>
      <c r="J190" s="190" t="s">
        <v>271</v>
      </c>
      <c r="K190" s="190" t="s">
        <v>275</v>
      </c>
      <c r="L190" s="190" t="s">
        <v>276</v>
      </c>
      <c r="M190" s="190" t="s">
        <v>277</v>
      </c>
      <c r="N190" s="190" t="s">
        <v>278</v>
      </c>
      <c r="O190" s="190" t="s">
        <v>59</v>
      </c>
      <c r="P190" s="190" t="s">
        <v>271</v>
      </c>
      <c r="Q190" s="190" t="s">
        <v>271</v>
      </c>
      <c r="R190" s="190" t="s">
        <v>279</v>
      </c>
      <c r="S190" s="191">
        <v>3026.77</v>
      </c>
    </row>
    <row r="191" spans="1:19" x14ac:dyDescent="0.25">
      <c r="A191" s="190" t="s">
        <v>2865</v>
      </c>
      <c r="B191" s="190" t="s">
        <v>2866</v>
      </c>
      <c r="C191" s="191">
        <v>4508.4799999999996</v>
      </c>
      <c r="D191" s="190" t="s">
        <v>270</v>
      </c>
      <c r="E191" s="190" t="s">
        <v>271</v>
      </c>
      <c r="F191" s="190" t="s">
        <v>272</v>
      </c>
      <c r="G191" s="190" t="s">
        <v>2868</v>
      </c>
      <c r="H191" s="190" t="s">
        <v>274</v>
      </c>
      <c r="I191" s="190" t="s">
        <v>271</v>
      </c>
      <c r="J191" s="190" t="s">
        <v>271</v>
      </c>
      <c r="K191" s="190" t="s">
        <v>275</v>
      </c>
      <c r="L191" s="190" t="s">
        <v>276</v>
      </c>
      <c r="M191" s="190" t="s">
        <v>277</v>
      </c>
      <c r="N191" s="190" t="s">
        <v>278</v>
      </c>
      <c r="O191" s="190" t="s">
        <v>59</v>
      </c>
      <c r="P191" s="190" t="s">
        <v>271</v>
      </c>
      <c r="Q191" s="190" t="s">
        <v>271</v>
      </c>
      <c r="R191" s="190" t="s">
        <v>279</v>
      </c>
      <c r="S191" s="191">
        <v>1267.02</v>
      </c>
    </row>
    <row r="192" spans="1:19" x14ac:dyDescent="0.25">
      <c r="A192" s="190" t="s">
        <v>2869</v>
      </c>
      <c r="B192" s="190" t="s">
        <v>2866</v>
      </c>
      <c r="C192" s="191">
        <v>235.65</v>
      </c>
      <c r="D192" s="190" t="s">
        <v>270</v>
      </c>
      <c r="E192" s="190" t="s">
        <v>271</v>
      </c>
      <c r="F192" s="190" t="s">
        <v>272</v>
      </c>
      <c r="G192" s="190" t="s">
        <v>2870</v>
      </c>
      <c r="H192" s="190" t="s">
        <v>274</v>
      </c>
      <c r="I192" s="190" t="s">
        <v>271</v>
      </c>
      <c r="J192" s="190" t="s">
        <v>271</v>
      </c>
      <c r="K192" s="190" t="s">
        <v>275</v>
      </c>
      <c r="L192" s="190" t="s">
        <v>276</v>
      </c>
      <c r="M192" s="190" t="s">
        <v>277</v>
      </c>
      <c r="N192" s="190" t="s">
        <v>278</v>
      </c>
      <c r="O192" s="190" t="s">
        <v>59</v>
      </c>
      <c r="P192" s="190" t="s">
        <v>271</v>
      </c>
      <c r="Q192" s="190" t="s">
        <v>271</v>
      </c>
      <c r="R192" s="190" t="s">
        <v>279</v>
      </c>
      <c r="S192" s="191">
        <v>224.43</v>
      </c>
    </row>
    <row r="193" spans="1:19" x14ac:dyDescent="0.25">
      <c r="A193" s="190" t="s">
        <v>2871</v>
      </c>
      <c r="B193" s="190" t="s">
        <v>2866</v>
      </c>
      <c r="C193" s="191">
        <v>1411.02</v>
      </c>
      <c r="D193" s="190" t="s">
        <v>270</v>
      </c>
      <c r="E193" s="190" t="s">
        <v>271</v>
      </c>
      <c r="F193" s="190" t="s">
        <v>272</v>
      </c>
      <c r="G193" s="190" t="s">
        <v>2872</v>
      </c>
      <c r="H193" s="190" t="s">
        <v>274</v>
      </c>
      <c r="I193" s="190" t="s">
        <v>271</v>
      </c>
      <c r="J193" s="190" t="s">
        <v>271</v>
      </c>
      <c r="K193" s="190" t="s">
        <v>275</v>
      </c>
      <c r="L193" s="190" t="s">
        <v>276</v>
      </c>
      <c r="M193" s="190" t="s">
        <v>277</v>
      </c>
      <c r="N193" s="190" t="s">
        <v>278</v>
      </c>
      <c r="O193" s="190" t="s">
        <v>59</v>
      </c>
      <c r="P193" s="190" t="s">
        <v>271</v>
      </c>
      <c r="Q193" s="190" t="s">
        <v>271</v>
      </c>
      <c r="R193" s="190" t="s">
        <v>279</v>
      </c>
      <c r="S193" s="191">
        <v>1343.83</v>
      </c>
    </row>
    <row r="194" spans="1:19" x14ac:dyDescent="0.25">
      <c r="A194" s="190" t="s">
        <v>2873</v>
      </c>
      <c r="B194" s="190" t="s">
        <v>2866</v>
      </c>
      <c r="C194" s="191">
        <v>23282.69</v>
      </c>
      <c r="D194" s="190" t="s">
        <v>270</v>
      </c>
      <c r="E194" s="190" t="s">
        <v>271</v>
      </c>
      <c r="F194" s="190" t="s">
        <v>272</v>
      </c>
      <c r="G194" s="190" t="s">
        <v>273</v>
      </c>
      <c r="H194" s="190" t="s">
        <v>274</v>
      </c>
      <c r="I194" s="190" t="s">
        <v>271</v>
      </c>
      <c r="J194" s="190" t="s">
        <v>271</v>
      </c>
      <c r="K194" s="190" t="s">
        <v>275</v>
      </c>
      <c r="L194" s="190" t="s">
        <v>276</v>
      </c>
      <c r="M194" s="190" t="s">
        <v>277</v>
      </c>
      <c r="N194" s="190" t="s">
        <v>278</v>
      </c>
      <c r="O194" s="190" t="s">
        <v>59</v>
      </c>
      <c r="P194" s="190" t="s">
        <v>271</v>
      </c>
      <c r="Q194" s="190" t="s">
        <v>271</v>
      </c>
      <c r="R194" s="190" t="s">
        <v>279</v>
      </c>
      <c r="S194" s="191">
        <v>21470.09</v>
      </c>
    </row>
    <row r="195" spans="1:19" x14ac:dyDescent="0.25">
      <c r="A195" s="190" t="s">
        <v>2874</v>
      </c>
      <c r="B195" s="190" t="s">
        <v>2866</v>
      </c>
      <c r="C195" s="191">
        <v>26564.59</v>
      </c>
      <c r="D195" s="190" t="s">
        <v>270</v>
      </c>
      <c r="E195" s="190" t="s">
        <v>271</v>
      </c>
      <c r="F195" s="190" t="s">
        <v>272</v>
      </c>
      <c r="G195" s="190" t="s">
        <v>273</v>
      </c>
      <c r="H195" s="190" t="s">
        <v>274</v>
      </c>
      <c r="I195" s="190" t="s">
        <v>271</v>
      </c>
      <c r="J195" s="190" t="s">
        <v>271</v>
      </c>
      <c r="K195" s="190" t="s">
        <v>275</v>
      </c>
      <c r="L195" s="190" t="s">
        <v>276</v>
      </c>
      <c r="M195" s="190" t="s">
        <v>277</v>
      </c>
      <c r="N195" s="190" t="s">
        <v>278</v>
      </c>
      <c r="O195" s="190" t="s">
        <v>59</v>
      </c>
      <c r="P195" s="190" t="s">
        <v>271</v>
      </c>
      <c r="Q195" s="190" t="s">
        <v>271</v>
      </c>
      <c r="R195" s="190" t="s">
        <v>279</v>
      </c>
      <c r="S195" s="191">
        <v>23299.18</v>
      </c>
    </row>
    <row r="196" spans="1:19" x14ac:dyDescent="0.25">
      <c r="A196" s="190" t="s">
        <v>2875</v>
      </c>
      <c r="B196" s="190" t="s">
        <v>2866</v>
      </c>
      <c r="C196" s="191">
        <v>29102.92</v>
      </c>
      <c r="D196" s="190" t="s">
        <v>270</v>
      </c>
      <c r="E196" s="190" t="s">
        <v>271</v>
      </c>
      <c r="F196" s="190" t="s">
        <v>272</v>
      </c>
      <c r="G196" s="190" t="s">
        <v>273</v>
      </c>
      <c r="H196" s="190" t="s">
        <v>274</v>
      </c>
      <c r="I196" s="190" t="s">
        <v>271</v>
      </c>
      <c r="J196" s="190" t="s">
        <v>271</v>
      </c>
      <c r="K196" s="190" t="s">
        <v>275</v>
      </c>
      <c r="L196" s="190" t="s">
        <v>276</v>
      </c>
      <c r="M196" s="190" t="s">
        <v>277</v>
      </c>
      <c r="N196" s="190" t="s">
        <v>278</v>
      </c>
      <c r="O196" s="190" t="s">
        <v>59</v>
      </c>
      <c r="P196" s="190" t="s">
        <v>271</v>
      </c>
      <c r="Q196" s="190" t="s">
        <v>271</v>
      </c>
      <c r="R196" s="190" t="s">
        <v>279</v>
      </c>
      <c r="S196" s="191">
        <v>25746.14</v>
      </c>
    </row>
    <row r="197" spans="1:19" x14ac:dyDescent="0.25">
      <c r="A197" s="190" t="s">
        <v>2876</v>
      </c>
      <c r="B197" s="190" t="s">
        <v>2866</v>
      </c>
      <c r="C197" s="191">
        <v>15873.65</v>
      </c>
      <c r="D197" s="190" t="s">
        <v>270</v>
      </c>
      <c r="E197" s="190" t="s">
        <v>271</v>
      </c>
      <c r="F197" s="190" t="s">
        <v>272</v>
      </c>
      <c r="G197" s="190" t="s">
        <v>273</v>
      </c>
      <c r="H197" s="190" t="s">
        <v>274</v>
      </c>
      <c r="I197" s="190" t="s">
        <v>271</v>
      </c>
      <c r="J197" s="190" t="s">
        <v>271</v>
      </c>
      <c r="K197" s="190" t="s">
        <v>275</v>
      </c>
      <c r="L197" s="190" t="s">
        <v>276</v>
      </c>
      <c r="M197" s="190" t="s">
        <v>277</v>
      </c>
      <c r="N197" s="190" t="s">
        <v>278</v>
      </c>
      <c r="O197" s="190" t="s">
        <v>59</v>
      </c>
      <c r="P197" s="190" t="s">
        <v>271</v>
      </c>
      <c r="Q197" s="190" t="s">
        <v>271</v>
      </c>
      <c r="R197" s="190" t="s">
        <v>279</v>
      </c>
      <c r="S197" s="191">
        <v>14737.15</v>
      </c>
    </row>
    <row r="198" spans="1:19" x14ac:dyDescent="0.25">
      <c r="A198" s="190" t="s">
        <v>2877</v>
      </c>
      <c r="B198" s="190" t="s">
        <v>2878</v>
      </c>
      <c r="C198" s="191">
        <v>25809</v>
      </c>
      <c r="D198" s="190" t="s">
        <v>270</v>
      </c>
      <c r="E198" s="190" t="s">
        <v>271</v>
      </c>
      <c r="F198" s="190" t="s">
        <v>272</v>
      </c>
      <c r="G198" s="190" t="s">
        <v>298</v>
      </c>
      <c r="H198" s="190" t="s">
        <v>274</v>
      </c>
      <c r="I198" s="190" t="s">
        <v>271</v>
      </c>
      <c r="J198" s="190" t="s">
        <v>271</v>
      </c>
      <c r="K198" s="190" t="s">
        <v>275</v>
      </c>
      <c r="L198" s="190" t="s">
        <v>276</v>
      </c>
      <c r="M198" s="190" t="s">
        <v>277</v>
      </c>
      <c r="N198" s="190" t="s">
        <v>278</v>
      </c>
      <c r="O198" s="190" t="s">
        <v>59</v>
      </c>
      <c r="P198" s="190" t="s">
        <v>271</v>
      </c>
      <c r="Q198" s="190" t="s">
        <v>271</v>
      </c>
      <c r="R198" s="190" t="s">
        <v>279</v>
      </c>
      <c r="S198" s="191">
        <v>1940</v>
      </c>
    </row>
    <row r="199" spans="1:19" x14ac:dyDescent="0.25">
      <c r="A199" s="190" t="s">
        <v>2877</v>
      </c>
      <c r="B199" s="190" t="s">
        <v>2878</v>
      </c>
      <c r="C199" s="191">
        <v>25809</v>
      </c>
      <c r="D199" s="190" t="s">
        <v>270</v>
      </c>
      <c r="E199" s="190" t="s">
        <v>271</v>
      </c>
      <c r="F199" s="190" t="s">
        <v>272</v>
      </c>
      <c r="G199" s="190" t="s">
        <v>299</v>
      </c>
      <c r="H199" s="190" t="s">
        <v>274</v>
      </c>
      <c r="I199" s="190" t="s">
        <v>271</v>
      </c>
      <c r="J199" s="190" t="s">
        <v>271</v>
      </c>
      <c r="K199" s="190" t="s">
        <v>275</v>
      </c>
      <c r="L199" s="190" t="s">
        <v>276</v>
      </c>
      <c r="M199" s="190" t="s">
        <v>277</v>
      </c>
      <c r="N199" s="190" t="s">
        <v>278</v>
      </c>
      <c r="O199" s="190" t="s">
        <v>59</v>
      </c>
      <c r="P199" s="190" t="s">
        <v>271</v>
      </c>
      <c r="Q199" s="190" t="s">
        <v>271</v>
      </c>
      <c r="R199" s="190" t="s">
        <v>279</v>
      </c>
      <c r="S199" s="191">
        <v>7000</v>
      </c>
    </row>
    <row r="200" spans="1:19" x14ac:dyDescent="0.25">
      <c r="A200" s="190" t="s">
        <v>2877</v>
      </c>
      <c r="B200" s="190" t="s">
        <v>2878</v>
      </c>
      <c r="C200" s="191">
        <v>25809</v>
      </c>
      <c r="D200" s="190" t="s">
        <v>270</v>
      </c>
      <c r="E200" s="190" t="s">
        <v>271</v>
      </c>
      <c r="F200" s="190" t="s">
        <v>272</v>
      </c>
      <c r="G200" s="190" t="s">
        <v>300</v>
      </c>
      <c r="H200" s="190" t="s">
        <v>274</v>
      </c>
      <c r="I200" s="190" t="s">
        <v>271</v>
      </c>
      <c r="J200" s="190" t="s">
        <v>271</v>
      </c>
      <c r="K200" s="190" t="s">
        <v>275</v>
      </c>
      <c r="L200" s="190" t="s">
        <v>276</v>
      </c>
      <c r="M200" s="190" t="s">
        <v>277</v>
      </c>
      <c r="N200" s="190" t="s">
        <v>278</v>
      </c>
      <c r="O200" s="190" t="s">
        <v>59</v>
      </c>
      <c r="P200" s="190" t="s">
        <v>271</v>
      </c>
      <c r="Q200" s="190" t="s">
        <v>271</v>
      </c>
      <c r="R200" s="190" t="s">
        <v>279</v>
      </c>
      <c r="S200" s="191">
        <v>11640</v>
      </c>
    </row>
    <row r="201" spans="1:19" x14ac:dyDescent="0.25">
      <c r="A201" s="190" t="s">
        <v>2877</v>
      </c>
      <c r="B201" s="190" t="s">
        <v>2878</v>
      </c>
      <c r="C201" s="191">
        <v>25809</v>
      </c>
      <c r="D201" s="190" t="s">
        <v>270</v>
      </c>
      <c r="E201" s="190" t="s">
        <v>271</v>
      </c>
      <c r="F201" s="190" t="s">
        <v>272</v>
      </c>
      <c r="G201" s="190" t="s">
        <v>301</v>
      </c>
      <c r="H201" s="190" t="s">
        <v>274</v>
      </c>
      <c r="I201" s="190" t="s">
        <v>271</v>
      </c>
      <c r="J201" s="190" t="s">
        <v>271</v>
      </c>
      <c r="K201" s="190" t="s">
        <v>275</v>
      </c>
      <c r="L201" s="190" t="s">
        <v>276</v>
      </c>
      <c r="M201" s="190" t="s">
        <v>277</v>
      </c>
      <c r="N201" s="190" t="s">
        <v>278</v>
      </c>
      <c r="O201" s="190" t="s">
        <v>59</v>
      </c>
      <c r="P201" s="190" t="s">
        <v>271</v>
      </c>
      <c r="Q201" s="190" t="s">
        <v>271</v>
      </c>
      <c r="R201" s="190" t="s">
        <v>279</v>
      </c>
      <c r="S201" s="191">
        <v>3000</v>
      </c>
    </row>
    <row r="202" spans="1:19" x14ac:dyDescent="0.25">
      <c r="A202" s="190" t="s">
        <v>2877</v>
      </c>
      <c r="B202" s="190" t="s">
        <v>2878</v>
      </c>
      <c r="C202" s="191">
        <v>25809</v>
      </c>
      <c r="D202" s="190" t="s">
        <v>270</v>
      </c>
      <c r="E202" s="190" t="s">
        <v>271</v>
      </c>
      <c r="F202" s="190" t="s">
        <v>272</v>
      </c>
      <c r="G202" s="190" t="s">
        <v>302</v>
      </c>
      <c r="H202" s="190" t="s">
        <v>274</v>
      </c>
      <c r="I202" s="190" t="s">
        <v>271</v>
      </c>
      <c r="J202" s="190" t="s">
        <v>271</v>
      </c>
      <c r="K202" s="190" t="s">
        <v>275</v>
      </c>
      <c r="L202" s="190" t="s">
        <v>276</v>
      </c>
      <c r="M202" s="190" t="s">
        <v>277</v>
      </c>
      <c r="N202" s="190" t="s">
        <v>278</v>
      </c>
      <c r="O202" s="190" t="s">
        <v>59</v>
      </c>
      <c r="P202" s="190" t="s">
        <v>271</v>
      </c>
      <c r="Q202" s="190" t="s">
        <v>271</v>
      </c>
      <c r="R202" s="190" t="s">
        <v>279</v>
      </c>
      <c r="S202" s="191">
        <v>1000</v>
      </c>
    </row>
    <row r="203" spans="1:19" x14ac:dyDescent="0.25">
      <c r="A203" s="190" t="s">
        <v>2879</v>
      </c>
      <c r="B203" s="190" t="s">
        <v>2880</v>
      </c>
      <c r="C203" s="191">
        <v>1478.19</v>
      </c>
      <c r="D203" s="190" t="s">
        <v>270</v>
      </c>
      <c r="E203" s="190" t="s">
        <v>271</v>
      </c>
      <c r="F203" s="190" t="s">
        <v>272</v>
      </c>
      <c r="G203" s="190" t="s">
        <v>2881</v>
      </c>
      <c r="H203" s="190" t="s">
        <v>274</v>
      </c>
      <c r="I203" s="190" t="s">
        <v>271</v>
      </c>
      <c r="J203" s="190" t="s">
        <v>271</v>
      </c>
      <c r="K203" s="190" t="s">
        <v>275</v>
      </c>
      <c r="L203" s="190" t="s">
        <v>276</v>
      </c>
      <c r="M203" s="190" t="s">
        <v>277</v>
      </c>
      <c r="N203" s="190" t="s">
        <v>278</v>
      </c>
      <c r="O203" s="190" t="s">
        <v>59</v>
      </c>
      <c r="P203" s="190" t="s">
        <v>271</v>
      </c>
      <c r="Q203" s="190" t="s">
        <v>271</v>
      </c>
      <c r="R203" s="190" t="s">
        <v>279</v>
      </c>
      <c r="S203" s="191">
        <v>1407.8</v>
      </c>
    </row>
    <row r="204" spans="1:19" x14ac:dyDescent="0.25">
      <c r="A204" s="190" t="s">
        <v>2882</v>
      </c>
      <c r="B204" s="190" t="s">
        <v>2880</v>
      </c>
      <c r="C204" s="191">
        <v>1034.73</v>
      </c>
      <c r="D204" s="190" t="s">
        <v>270</v>
      </c>
      <c r="E204" s="190" t="s">
        <v>271</v>
      </c>
      <c r="F204" s="190" t="s">
        <v>272</v>
      </c>
      <c r="G204" s="190" t="s">
        <v>2883</v>
      </c>
      <c r="H204" s="190" t="s">
        <v>274</v>
      </c>
      <c r="I204" s="190" t="s">
        <v>271</v>
      </c>
      <c r="J204" s="190" t="s">
        <v>271</v>
      </c>
      <c r="K204" s="190" t="s">
        <v>275</v>
      </c>
      <c r="L204" s="190" t="s">
        <v>276</v>
      </c>
      <c r="M204" s="190" t="s">
        <v>277</v>
      </c>
      <c r="N204" s="190" t="s">
        <v>278</v>
      </c>
      <c r="O204" s="190" t="s">
        <v>59</v>
      </c>
      <c r="P204" s="190" t="s">
        <v>271</v>
      </c>
      <c r="Q204" s="190" t="s">
        <v>271</v>
      </c>
      <c r="R204" s="190" t="s">
        <v>279</v>
      </c>
      <c r="S204" s="191">
        <v>985.46</v>
      </c>
    </row>
    <row r="205" spans="1:19" x14ac:dyDescent="0.25">
      <c r="A205" s="190" t="s">
        <v>2884</v>
      </c>
      <c r="B205" s="190" t="s">
        <v>2880</v>
      </c>
      <c r="C205" s="191">
        <v>501.9</v>
      </c>
      <c r="D205" s="190" t="s">
        <v>270</v>
      </c>
      <c r="E205" s="190" t="s">
        <v>271</v>
      </c>
      <c r="F205" s="190" t="s">
        <v>272</v>
      </c>
      <c r="G205" s="190" t="s">
        <v>2885</v>
      </c>
      <c r="H205" s="190" t="s">
        <v>274</v>
      </c>
      <c r="I205" s="190" t="s">
        <v>271</v>
      </c>
      <c r="J205" s="190" t="s">
        <v>271</v>
      </c>
      <c r="K205" s="190" t="s">
        <v>275</v>
      </c>
      <c r="L205" s="190" t="s">
        <v>276</v>
      </c>
      <c r="M205" s="190" t="s">
        <v>277</v>
      </c>
      <c r="N205" s="190" t="s">
        <v>278</v>
      </c>
      <c r="O205" s="190" t="s">
        <v>59</v>
      </c>
      <c r="P205" s="190" t="s">
        <v>271</v>
      </c>
      <c r="Q205" s="190" t="s">
        <v>271</v>
      </c>
      <c r="R205" s="190" t="s">
        <v>279</v>
      </c>
      <c r="S205" s="191">
        <v>478</v>
      </c>
    </row>
    <row r="206" spans="1:19" x14ac:dyDescent="0.25">
      <c r="A206" s="190" t="s">
        <v>2886</v>
      </c>
      <c r="B206" s="190" t="s">
        <v>2880</v>
      </c>
      <c r="C206" s="191">
        <v>13416.3</v>
      </c>
      <c r="D206" s="190" t="s">
        <v>270</v>
      </c>
      <c r="E206" s="190" t="s">
        <v>271</v>
      </c>
      <c r="F206" s="190" t="s">
        <v>272</v>
      </c>
      <c r="G206" s="190" t="s">
        <v>273</v>
      </c>
      <c r="H206" s="190" t="s">
        <v>274</v>
      </c>
      <c r="I206" s="190" t="s">
        <v>271</v>
      </c>
      <c r="J206" s="190" t="s">
        <v>271</v>
      </c>
      <c r="K206" s="190" t="s">
        <v>275</v>
      </c>
      <c r="L206" s="190" t="s">
        <v>276</v>
      </c>
      <c r="M206" s="190" t="s">
        <v>277</v>
      </c>
      <c r="N206" s="190" t="s">
        <v>278</v>
      </c>
      <c r="O206" s="190" t="s">
        <v>59</v>
      </c>
      <c r="P206" s="190" t="s">
        <v>271</v>
      </c>
      <c r="Q206" s="190" t="s">
        <v>271</v>
      </c>
      <c r="R206" s="190" t="s">
        <v>279</v>
      </c>
      <c r="S206" s="191">
        <v>11791.12</v>
      </c>
    </row>
    <row r="207" spans="1:19" x14ac:dyDescent="0.25">
      <c r="A207" s="190" t="s">
        <v>2886</v>
      </c>
      <c r="B207" s="190" t="s">
        <v>2880</v>
      </c>
      <c r="C207" s="191">
        <v>13416.3</v>
      </c>
      <c r="D207" s="190" t="s">
        <v>270</v>
      </c>
      <c r="E207" s="190" t="s">
        <v>271</v>
      </c>
      <c r="F207" s="190" t="s">
        <v>272</v>
      </c>
      <c r="G207" s="190" t="s">
        <v>2663</v>
      </c>
      <c r="H207" s="190" t="s">
        <v>274</v>
      </c>
      <c r="I207" s="190" t="s">
        <v>271</v>
      </c>
      <c r="J207" s="190" t="s">
        <v>271</v>
      </c>
      <c r="K207" s="190" t="s">
        <v>275</v>
      </c>
      <c r="L207" s="190" t="s">
        <v>2664</v>
      </c>
      <c r="M207" s="190" t="s">
        <v>277</v>
      </c>
      <c r="N207" s="190" t="s">
        <v>278</v>
      </c>
      <c r="O207" s="190" t="s">
        <v>176</v>
      </c>
      <c r="P207" s="190" t="s">
        <v>271</v>
      </c>
      <c r="Q207" s="190" t="s">
        <v>271</v>
      </c>
      <c r="R207" s="190" t="s">
        <v>279</v>
      </c>
      <c r="S207" s="191">
        <v>986.3</v>
      </c>
    </row>
    <row r="208" spans="1:19" x14ac:dyDescent="0.25">
      <c r="A208" s="190" t="s">
        <v>2887</v>
      </c>
      <c r="B208" s="190" t="s">
        <v>2880</v>
      </c>
      <c r="C208" s="191">
        <v>25720.65</v>
      </c>
      <c r="D208" s="190" t="s">
        <v>270</v>
      </c>
      <c r="E208" s="190" t="s">
        <v>271</v>
      </c>
      <c r="F208" s="190" t="s">
        <v>272</v>
      </c>
      <c r="G208" s="190" t="s">
        <v>273</v>
      </c>
      <c r="H208" s="190" t="s">
        <v>274</v>
      </c>
      <c r="I208" s="190" t="s">
        <v>271</v>
      </c>
      <c r="J208" s="190" t="s">
        <v>271</v>
      </c>
      <c r="K208" s="190" t="s">
        <v>275</v>
      </c>
      <c r="L208" s="190" t="s">
        <v>276</v>
      </c>
      <c r="M208" s="190" t="s">
        <v>277</v>
      </c>
      <c r="N208" s="190" t="s">
        <v>278</v>
      </c>
      <c r="O208" s="190" t="s">
        <v>59</v>
      </c>
      <c r="P208" s="190" t="s">
        <v>271</v>
      </c>
      <c r="Q208" s="190" t="s">
        <v>271</v>
      </c>
      <c r="R208" s="190" t="s">
        <v>279</v>
      </c>
      <c r="S208" s="191">
        <v>24495.86</v>
      </c>
    </row>
    <row r="209" spans="1:19" x14ac:dyDescent="0.25">
      <c r="A209" s="190" t="s">
        <v>2888</v>
      </c>
      <c r="B209" s="190" t="s">
        <v>2880</v>
      </c>
      <c r="C209" s="191">
        <v>10979.3</v>
      </c>
      <c r="D209" s="190" t="s">
        <v>270</v>
      </c>
      <c r="E209" s="190" t="s">
        <v>271</v>
      </c>
      <c r="F209" s="190" t="s">
        <v>272</v>
      </c>
      <c r="G209" s="190" t="s">
        <v>273</v>
      </c>
      <c r="H209" s="190" t="s">
        <v>274</v>
      </c>
      <c r="I209" s="190" t="s">
        <v>271</v>
      </c>
      <c r="J209" s="190" t="s">
        <v>271</v>
      </c>
      <c r="K209" s="190" t="s">
        <v>275</v>
      </c>
      <c r="L209" s="190" t="s">
        <v>276</v>
      </c>
      <c r="M209" s="190" t="s">
        <v>277</v>
      </c>
      <c r="N209" s="190" t="s">
        <v>278</v>
      </c>
      <c r="O209" s="190" t="s">
        <v>59</v>
      </c>
      <c r="P209" s="190" t="s">
        <v>271</v>
      </c>
      <c r="Q209" s="190" t="s">
        <v>271</v>
      </c>
      <c r="R209" s="190" t="s">
        <v>279</v>
      </c>
      <c r="S209" s="191">
        <v>10456.48</v>
      </c>
    </row>
    <row r="210" spans="1:19" x14ac:dyDescent="0.25">
      <c r="A210" s="190" t="s">
        <v>2889</v>
      </c>
      <c r="B210" s="190" t="s">
        <v>2880</v>
      </c>
      <c r="C210" s="191">
        <v>23098.51</v>
      </c>
      <c r="D210" s="190" t="s">
        <v>270</v>
      </c>
      <c r="E210" s="190" t="s">
        <v>271</v>
      </c>
      <c r="F210" s="190" t="s">
        <v>272</v>
      </c>
      <c r="G210" s="190" t="s">
        <v>273</v>
      </c>
      <c r="H210" s="190" t="s">
        <v>274</v>
      </c>
      <c r="I210" s="190" t="s">
        <v>271</v>
      </c>
      <c r="J210" s="190" t="s">
        <v>271</v>
      </c>
      <c r="K210" s="190" t="s">
        <v>275</v>
      </c>
      <c r="L210" s="190" t="s">
        <v>276</v>
      </c>
      <c r="M210" s="190" t="s">
        <v>277</v>
      </c>
      <c r="N210" s="190" t="s">
        <v>278</v>
      </c>
      <c r="O210" s="190" t="s">
        <v>59</v>
      </c>
      <c r="P210" s="190" t="s">
        <v>271</v>
      </c>
      <c r="Q210" s="190" t="s">
        <v>271</v>
      </c>
      <c r="R210" s="190" t="s">
        <v>279</v>
      </c>
      <c r="S210" s="191">
        <v>21237.13</v>
      </c>
    </row>
    <row r="211" spans="1:19" x14ac:dyDescent="0.25">
      <c r="A211" s="190" t="s">
        <v>2890</v>
      </c>
      <c r="B211" s="190" t="s">
        <v>2880</v>
      </c>
      <c r="C211" s="191">
        <v>34855.64</v>
      </c>
      <c r="D211" s="190" t="s">
        <v>270</v>
      </c>
      <c r="E211" s="190" t="s">
        <v>271</v>
      </c>
      <c r="F211" s="190" t="s">
        <v>272</v>
      </c>
      <c r="G211" s="190" t="s">
        <v>273</v>
      </c>
      <c r="H211" s="190" t="s">
        <v>274</v>
      </c>
      <c r="I211" s="190" t="s">
        <v>271</v>
      </c>
      <c r="J211" s="190" t="s">
        <v>271</v>
      </c>
      <c r="K211" s="190" t="s">
        <v>275</v>
      </c>
      <c r="L211" s="190" t="s">
        <v>276</v>
      </c>
      <c r="M211" s="190" t="s">
        <v>277</v>
      </c>
      <c r="N211" s="190" t="s">
        <v>278</v>
      </c>
      <c r="O211" s="190" t="s">
        <v>59</v>
      </c>
      <c r="P211" s="190" t="s">
        <v>271</v>
      </c>
      <c r="Q211" s="190" t="s">
        <v>271</v>
      </c>
      <c r="R211" s="190" t="s">
        <v>279</v>
      </c>
      <c r="S211" s="191">
        <v>33195.85</v>
      </c>
    </row>
    <row r="212" spans="1:19" x14ac:dyDescent="0.25">
      <c r="A212" s="190" t="s">
        <v>2891</v>
      </c>
      <c r="B212" s="190" t="s">
        <v>2892</v>
      </c>
      <c r="C212" s="191">
        <v>21252.29</v>
      </c>
      <c r="D212" s="190" t="s">
        <v>270</v>
      </c>
      <c r="E212" s="190" t="s">
        <v>271</v>
      </c>
      <c r="F212" s="190" t="s">
        <v>272</v>
      </c>
      <c r="G212" s="190" t="s">
        <v>273</v>
      </c>
      <c r="H212" s="190" t="s">
        <v>274</v>
      </c>
      <c r="I212" s="190" t="s">
        <v>271</v>
      </c>
      <c r="J212" s="190" t="s">
        <v>271</v>
      </c>
      <c r="K212" s="190" t="s">
        <v>275</v>
      </c>
      <c r="L212" s="190" t="s">
        <v>276</v>
      </c>
      <c r="M212" s="190" t="s">
        <v>277</v>
      </c>
      <c r="N212" s="190" t="s">
        <v>278</v>
      </c>
      <c r="O212" s="190" t="s">
        <v>59</v>
      </c>
      <c r="P212" s="190" t="s">
        <v>271</v>
      </c>
      <c r="Q212" s="190" t="s">
        <v>271</v>
      </c>
      <c r="R212" s="190" t="s">
        <v>279</v>
      </c>
      <c r="S212" s="191">
        <v>20240.28</v>
      </c>
    </row>
    <row r="213" spans="1:19" x14ac:dyDescent="0.25">
      <c r="A213" s="190" t="s">
        <v>2893</v>
      </c>
      <c r="B213" s="190" t="s">
        <v>2892</v>
      </c>
      <c r="C213" s="191">
        <v>30264.19</v>
      </c>
      <c r="D213" s="190" t="s">
        <v>270</v>
      </c>
      <c r="E213" s="190" t="s">
        <v>271</v>
      </c>
      <c r="F213" s="190" t="s">
        <v>272</v>
      </c>
      <c r="G213" s="190" t="s">
        <v>273</v>
      </c>
      <c r="H213" s="190" t="s">
        <v>274</v>
      </c>
      <c r="I213" s="190" t="s">
        <v>271</v>
      </c>
      <c r="J213" s="190" t="s">
        <v>271</v>
      </c>
      <c r="K213" s="190" t="s">
        <v>275</v>
      </c>
      <c r="L213" s="190" t="s">
        <v>276</v>
      </c>
      <c r="M213" s="190" t="s">
        <v>277</v>
      </c>
      <c r="N213" s="190" t="s">
        <v>278</v>
      </c>
      <c r="O213" s="190" t="s">
        <v>59</v>
      </c>
      <c r="P213" s="190" t="s">
        <v>271</v>
      </c>
      <c r="Q213" s="190" t="s">
        <v>271</v>
      </c>
      <c r="R213" s="190" t="s">
        <v>279</v>
      </c>
      <c r="S213" s="191">
        <v>28823.040000000001</v>
      </c>
    </row>
    <row r="214" spans="1:19" x14ac:dyDescent="0.25">
      <c r="A214" s="190" t="s">
        <v>2894</v>
      </c>
      <c r="B214" s="190" t="s">
        <v>2892</v>
      </c>
      <c r="C214" s="191">
        <v>42735.42</v>
      </c>
      <c r="D214" s="190" t="s">
        <v>270</v>
      </c>
      <c r="E214" s="190" t="s">
        <v>271</v>
      </c>
      <c r="F214" s="190" t="s">
        <v>272</v>
      </c>
      <c r="G214" s="190" t="s">
        <v>273</v>
      </c>
      <c r="H214" s="190" t="s">
        <v>274</v>
      </c>
      <c r="I214" s="190" t="s">
        <v>271</v>
      </c>
      <c r="J214" s="190" t="s">
        <v>271</v>
      </c>
      <c r="K214" s="190" t="s">
        <v>275</v>
      </c>
      <c r="L214" s="190" t="s">
        <v>276</v>
      </c>
      <c r="M214" s="190" t="s">
        <v>277</v>
      </c>
      <c r="N214" s="190" t="s">
        <v>278</v>
      </c>
      <c r="O214" s="190" t="s">
        <v>59</v>
      </c>
      <c r="P214" s="190" t="s">
        <v>271</v>
      </c>
      <c r="Q214" s="190" t="s">
        <v>271</v>
      </c>
      <c r="R214" s="190" t="s">
        <v>279</v>
      </c>
      <c r="S214" s="191">
        <v>39887.5</v>
      </c>
    </row>
    <row r="215" spans="1:19" x14ac:dyDescent="0.25">
      <c r="A215" s="190" t="s">
        <v>2895</v>
      </c>
      <c r="B215" s="190" t="s">
        <v>2892</v>
      </c>
      <c r="C215" s="191">
        <v>25241.97</v>
      </c>
      <c r="D215" s="190" t="s">
        <v>270</v>
      </c>
      <c r="E215" s="190" t="s">
        <v>271</v>
      </c>
      <c r="F215" s="190" t="s">
        <v>272</v>
      </c>
      <c r="G215" s="190" t="s">
        <v>273</v>
      </c>
      <c r="H215" s="190" t="s">
        <v>274</v>
      </c>
      <c r="I215" s="190" t="s">
        <v>271</v>
      </c>
      <c r="J215" s="190" t="s">
        <v>271</v>
      </c>
      <c r="K215" s="190" t="s">
        <v>275</v>
      </c>
      <c r="L215" s="190" t="s">
        <v>276</v>
      </c>
      <c r="M215" s="190" t="s">
        <v>277</v>
      </c>
      <c r="N215" s="190" t="s">
        <v>278</v>
      </c>
      <c r="O215" s="190" t="s">
        <v>59</v>
      </c>
      <c r="P215" s="190" t="s">
        <v>271</v>
      </c>
      <c r="Q215" s="190" t="s">
        <v>271</v>
      </c>
      <c r="R215" s="190" t="s">
        <v>279</v>
      </c>
      <c r="S215" s="191">
        <v>24039.97</v>
      </c>
    </row>
    <row r="216" spans="1:19" x14ac:dyDescent="0.25">
      <c r="A216" s="190" t="s">
        <v>2896</v>
      </c>
      <c r="B216" s="190" t="s">
        <v>2892</v>
      </c>
      <c r="C216" s="191">
        <v>35744.949999999997</v>
      </c>
      <c r="D216" s="190" t="s">
        <v>270</v>
      </c>
      <c r="E216" s="190" t="s">
        <v>271</v>
      </c>
      <c r="F216" s="190" t="s">
        <v>272</v>
      </c>
      <c r="G216" s="190" t="s">
        <v>273</v>
      </c>
      <c r="H216" s="190" t="s">
        <v>274</v>
      </c>
      <c r="I216" s="190" t="s">
        <v>271</v>
      </c>
      <c r="J216" s="190" t="s">
        <v>271</v>
      </c>
      <c r="K216" s="190" t="s">
        <v>275</v>
      </c>
      <c r="L216" s="190" t="s">
        <v>276</v>
      </c>
      <c r="M216" s="190" t="s">
        <v>277</v>
      </c>
      <c r="N216" s="190" t="s">
        <v>278</v>
      </c>
      <c r="O216" s="190" t="s">
        <v>59</v>
      </c>
      <c r="P216" s="190" t="s">
        <v>271</v>
      </c>
      <c r="Q216" s="190" t="s">
        <v>271</v>
      </c>
      <c r="R216" s="190" t="s">
        <v>279</v>
      </c>
      <c r="S216" s="191">
        <v>34042.81</v>
      </c>
    </row>
    <row r="217" spans="1:19" x14ac:dyDescent="0.25">
      <c r="A217" s="190" t="s">
        <v>2897</v>
      </c>
      <c r="B217" s="190" t="s">
        <v>2892</v>
      </c>
      <c r="C217" s="191">
        <v>37854.080000000002</v>
      </c>
      <c r="D217" s="190" t="s">
        <v>270</v>
      </c>
      <c r="E217" s="190" t="s">
        <v>271</v>
      </c>
      <c r="F217" s="190" t="s">
        <v>272</v>
      </c>
      <c r="G217" s="190" t="s">
        <v>273</v>
      </c>
      <c r="H217" s="190" t="s">
        <v>274</v>
      </c>
      <c r="I217" s="190" t="s">
        <v>271</v>
      </c>
      <c r="J217" s="190" t="s">
        <v>271</v>
      </c>
      <c r="K217" s="190" t="s">
        <v>275</v>
      </c>
      <c r="L217" s="190" t="s">
        <v>276</v>
      </c>
      <c r="M217" s="190" t="s">
        <v>277</v>
      </c>
      <c r="N217" s="190" t="s">
        <v>278</v>
      </c>
      <c r="O217" s="190" t="s">
        <v>59</v>
      </c>
      <c r="P217" s="190" t="s">
        <v>271</v>
      </c>
      <c r="Q217" s="190" t="s">
        <v>271</v>
      </c>
      <c r="R217" s="190" t="s">
        <v>279</v>
      </c>
      <c r="S217" s="191">
        <v>36051.5</v>
      </c>
    </row>
    <row r="218" spans="1:19" x14ac:dyDescent="0.25">
      <c r="A218" s="190" t="s">
        <v>2898</v>
      </c>
      <c r="B218" s="190" t="s">
        <v>2892</v>
      </c>
      <c r="C218" s="191">
        <v>41287.370000000003</v>
      </c>
      <c r="D218" s="190" t="s">
        <v>270</v>
      </c>
      <c r="E218" s="190" t="s">
        <v>271</v>
      </c>
      <c r="F218" s="190" t="s">
        <v>272</v>
      </c>
      <c r="G218" s="190" t="s">
        <v>273</v>
      </c>
      <c r="H218" s="190" t="s">
        <v>274</v>
      </c>
      <c r="I218" s="190" t="s">
        <v>271</v>
      </c>
      <c r="J218" s="190" t="s">
        <v>271</v>
      </c>
      <c r="K218" s="190" t="s">
        <v>275</v>
      </c>
      <c r="L218" s="190" t="s">
        <v>276</v>
      </c>
      <c r="M218" s="190" t="s">
        <v>277</v>
      </c>
      <c r="N218" s="190" t="s">
        <v>278</v>
      </c>
      <c r="O218" s="190" t="s">
        <v>59</v>
      </c>
      <c r="P218" s="190" t="s">
        <v>271</v>
      </c>
      <c r="Q218" s="190" t="s">
        <v>271</v>
      </c>
      <c r="R218" s="190" t="s">
        <v>279</v>
      </c>
      <c r="S218" s="191">
        <v>39321.300000000003</v>
      </c>
    </row>
    <row r="219" spans="1:19" x14ac:dyDescent="0.25">
      <c r="A219" s="190" t="s">
        <v>2899</v>
      </c>
      <c r="B219" s="190" t="s">
        <v>2900</v>
      </c>
      <c r="C219" s="191">
        <v>27892.45</v>
      </c>
      <c r="D219" s="190" t="s">
        <v>270</v>
      </c>
      <c r="E219" s="190" t="s">
        <v>271</v>
      </c>
      <c r="F219" s="190" t="s">
        <v>272</v>
      </c>
      <c r="G219" s="190" t="s">
        <v>2901</v>
      </c>
      <c r="H219" s="190" t="s">
        <v>274</v>
      </c>
      <c r="I219" s="190" t="s">
        <v>271</v>
      </c>
      <c r="J219" s="190" t="s">
        <v>271</v>
      </c>
      <c r="K219" s="190" t="s">
        <v>275</v>
      </c>
      <c r="L219" s="190" t="s">
        <v>276</v>
      </c>
      <c r="M219" s="190" t="s">
        <v>277</v>
      </c>
      <c r="N219" s="190" t="s">
        <v>278</v>
      </c>
      <c r="O219" s="190" t="s">
        <v>59</v>
      </c>
      <c r="P219" s="190" t="s">
        <v>271</v>
      </c>
      <c r="Q219" s="190" t="s">
        <v>271</v>
      </c>
      <c r="R219" s="190" t="s">
        <v>279</v>
      </c>
      <c r="S219" s="191">
        <v>26564.240000000002</v>
      </c>
    </row>
    <row r="220" spans="1:19" x14ac:dyDescent="0.25">
      <c r="A220" s="190" t="s">
        <v>2902</v>
      </c>
      <c r="B220" s="190" t="s">
        <v>2900</v>
      </c>
      <c r="C220" s="191">
        <v>27892.45</v>
      </c>
      <c r="D220" s="190" t="s">
        <v>270</v>
      </c>
      <c r="E220" s="190" t="s">
        <v>271</v>
      </c>
      <c r="F220" s="190" t="s">
        <v>272</v>
      </c>
      <c r="G220" s="190" t="s">
        <v>2903</v>
      </c>
      <c r="H220" s="190" t="s">
        <v>274</v>
      </c>
      <c r="I220" s="190" t="s">
        <v>271</v>
      </c>
      <c r="J220" s="190" t="s">
        <v>271</v>
      </c>
      <c r="K220" s="190" t="s">
        <v>275</v>
      </c>
      <c r="L220" s="190" t="s">
        <v>276</v>
      </c>
      <c r="M220" s="190" t="s">
        <v>277</v>
      </c>
      <c r="N220" s="190" t="s">
        <v>278</v>
      </c>
      <c r="O220" s="190" t="s">
        <v>59</v>
      </c>
      <c r="P220" s="190" t="s">
        <v>271</v>
      </c>
      <c r="Q220" s="190" t="s">
        <v>271</v>
      </c>
      <c r="R220" s="190" t="s">
        <v>279</v>
      </c>
      <c r="S220" s="191">
        <v>26564.240000000002</v>
      </c>
    </row>
    <row r="221" spans="1:19" x14ac:dyDescent="0.25">
      <c r="A221" s="190" t="s">
        <v>2904</v>
      </c>
      <c r="B221" s="190" t="s">
        <v>2900</v>
      </c>
      <c r="C221" s="191">
        <v>42715.71</v>
      </c>
      <c r="D221" s="190" t="s">
        <v>270</v>
      </c>
      <c r="E221" s="190" t="s">
        <v>271</v>
      </c>
      <c r="F221" s="190" t="s">
        <v>272</v>
      </c>
      <c r="G221" s="190" t="s">
        <v>273</v>
      </c>
      <c r="H221" s="190" t="s">
        <v>274</v>
      </c>
      <c r="I221" s="190" t="s">
        <v>271</v>
      </c>
      <c r="J221" s="190" t="s">
        <v>271</v>
      </c>
      <c r="K221" s="190" t="s">
        <v>275</v>
      </c>
      <c r="L221" s="190" t="s">
        <v>276</v>
      </c>
      <c r="M221" s="190" t="s">
        <v>277</v>
      </c>
      <c r="N221" s="190" t="s">
        <v>278</v>
      </c>
      <c r="O221" s="190" t="s">
        <v>59</v>
      </c>
      <c r="P221" s="190" t="s">
        <v>271</v>
      </c>
      <c r="Q221" s="190" t="s">
        <v>271</v>
      </c>
      <c r="R221" s="190" t="s">
        <v>279</v>
      </c>
      <c r="S221" s="191">
        <v>40681.629999999997</v>
      </c>
    </row>
    <row r="222" spans="1:19" x14ac:dyDescent="0.25">
      <c r="A222" s="190" t="s">
        <v>2905</v>
      </c>
      <c r="B222" s="190" t="s">
        <v>2900</v>
      </c>
      <c r="C222" s="191">
        <v>30238.32</v>
      </c>
      <c r="D222" s="190" t="s">
        <v>270</v>
      </c>
      <c r="E222" s="190" t="s">
        <v>271</v>
      </c>
      <c r="F222" s="190" t="s">
        <v>272</v>
      </c>
      <c r="G222" s="190" t="s">
        <v>273</v>
      </c>
      <c r="H222" s="190" t="s">
        <v>274</v>
      </c>
      <c r="I222" s="190" t="s">
        <v>271</v>
      </c>
      <c r="J222" s="190" t="s">
        <v>271</v>
      </c>
      <c r="K222" s="190" t="s">
        <v>275</v>
      </c>
      <c r="L222" s="190" t="s">
        <v>276</v>
      </c>
      <c r="M222" s="190" t="s">
        <v>277</v>
      </c>
      <c r="N222" s="190" t="s">
        <v>278</v>
      </c>
      <c r="O222" s="190" t="s">
        <v>59</v>
      </c>
      <c r="P222" s="190" t="s">
        <v>271</v>
      </c>
      <c r="Q222" s="190" t="s">
        <v>271</v>
      </c>
      <c r="R222" s="190" t="s">
        <v>279</v>
      </c>
      <c r="S222" s="191">
        <v>28023.17</v>
      </c>
    </row>
    <row r="223" spans="1:19" x14ac:dyDescent="0.25">
      <c r="A223" s="190" t="s">
        <v>2905</v>
      </c>
      <c r="B223" s="190" t="s">
        <v>2900</v>
      </c>
      <c r="C223" s="191">
        <v>30238.32</v>
      </c>
      <c r="D223" s="190" t="s">
        <v>270</v>
      </c>
      <c r="E223" s="190" t="s">
        <v>271</v>
      </c>
      <c r="F223" s="190" t="s">
        <v>272</v>
      </c>
      <c r="G223" s="190" t="s">
        <v>2663</v>
      </c>
      <c r="H223" s="190" t="s">
        <v>274</v>
      </c>
      <c r="I223" s="190" t="s">
        <v>271</v>
      </c>
      <c r="J223" s="190" t="s">
        <v>271</v>
      </c>
      <c r="K223" s="190" t="s">
        <v>275</v>
      </c>
      <c r="L223" s="190" t="s">
        <v>2664</v>
      </c>
      <c r="M223" s="190" t="s">
        <v>277</v>
      </c>
      <c r="N223" s="190" t="s">
        <v>278</v>
      </c>
      <c r="O223" s="190" t="s">
        <v>176</v>
      </c>
      <c r="P223" s="190" t="s">
        <v>271</v>
      </c>
      <c r="Q223" s="190" t="s">
        <v>271</v>
      </c>
      <c r="R223" s="190" t="s">
        <v>279</v>
      </c>
      <c r="S223" s="191">
        <v>533.03</v>
      </c>
    </row>
    <row r="224" spans="1:19" x14ac:dyDescent="0.25">
      <c r="A224" s="190" t="s">
        <v>2906</v>
      </c>
      <c r="B224" s="190" t="s">
        <v>2900</v>
      </c>
      <c r="C224" s="191">
        <v>36539.49</v>
      </c>
      <c r="D224" s="190" t="s">
        <v>270</v>
      </c>
      <c r="E224" s="190" t="s">
        <v>271</v>
      </c>
      <c r="F224" s="190" t="s">
        <v>272</v>
      </c>
      <c r="G224" s="190" t="s">
        <v>273</v>
      </c>
      <c r="H224" s="190" t="s">
        <v>274</v>
      </c>
      <c r="I224" s="190" t="s">
        <v>271</v>
      </c>
      <c r="J224" s="190" t="s">
        <v>271</v>
      </c>
      <c r="K224" s="190" t="s">
        <v>275</v>
      </c>
      <c r="L224" s="190" t="s">
        <v>276</v>
      </c>
      <c r="M224" s="190" t="s">
        <v>277</v>
      </c>
      <c r="N224" s="190" t="s">
        <v>278</v>
      </c>
      <c r="O224" s="190" t="s">
        <v>59</v>
      </c>
      <c r="P224" s="190" t="s">
        <v>271</v>
      </c>
      <c r="Q224" s="190" t="s">
        <v>271</v>
      </c>
      <c r="R224" s="190" t="s">
        <v>279</v>
      </c>
      <c r="S224" s="191">
        <v>34799.51</v>
      </c>
    </row>
    <row r="225" spans="1:19" x14ac:dyDescent="0.25">
      <c r="A225" s="190" t="s">
        <v>2907</v>
      </c>
      <c r="B225" s="190" t="s">
        <v>2900</v>
      </c>
      <c r="C225" s="191">
        <v>32224.799999999999</v>
      </c>
      <c r="D225" s="190" t="s">
        <v>270</v>
      </c>
      <c r="E225" s="190" t="s">
        <v>271</v>
      </c>
      <c r="F225" s="190" t="s">
        <v>272</v>
      </c>
      <c r="G225" s="190" t="s">
        <v>273</v>
      </c>
      <c r="H225" s="190" t="s">
        <v>274</v>
      </c>
      <c r="I225" s="190" t="s">
        <v>271</v>
      </c>
      <c r="J225" s="190" t="s">
        <v>271</v>
      </c>
      <c r="K225" s="190" t="s">
        <v>275</v>
      </c>
      <c r="L225" s="190" t="s">
        <v>276</v>
      </c>
      <c r="M225" s="190" t="s">
        <v>277</v>
      </c>
      <c r="N225" s="190" t="s">
        <v>278</v>
      </c>
      <c r="O225" s="190" t="s">
        <v>59</v>
      </c>
      <c r="P225" s="190" t="s">
        <v>271</v>
      </c>
      <c r="Q225" s="190" t="s">
        <v>271</v>
      </c>
      <c r="R225" s="190" t="s">
        <v>279</v>
      </c>
      <c r="S225" s="191">
        <v>29849.84</v>
      </c>
    </row>
    <row r="226" spans="1:19" x14ac:dyDescent="0.25">
      <c r="A226" s="190" t="s">
        <v>2908</v>
      </c>
      <c r="B226" s="190" t="s">
        <v>2900</v>
      </c>
      <c r="C226" s="191">
        <v>17108.04</v>
      </c>
      <c r="D226" s="190" t="s">
        <v>270</v>
      </c>
      <c r="E226" s="190" t="s">
        <v>271</v>
      </c>
      <c r="F226" s="190" t="s">
        <v>272</v>
      </c>
      <c r="G226" s="190" t="s">
        <v>273</v>
      </c>
      <c r="H226" s="190" t="s">
        <v>274</v>
      </c>
      <c r="I226" s="190" t="s">
        <v>271</v>
      </c>
      <c r="J226" s="190" t="s">
        <v>271</v>
      </c>
      <c r="K226" s="190" t="s">
        <v>275</v>
      </c>
      <c r="L226" s="190" t="s">
        <v>276</v>
      </c>
      <c r="M226" s="190" t="s">
        <v>277</v>
      </c>
      <c r="N226" s="190" t="s">
        <v>278</v>
      </c>
      <c r="O226" s="190" t="s">
        <v>59</v>
      </c>
      <c r="P226" s="190" t="s">
        <v>271</v>
      </c>
      <c r="Q226" s="190" t="s">
        <v>271</v>
      </c>
      <c r="R226" s="190" t="s">
        <v>279</v>
      </c>
      <c r="S226" s="191">
        <v>15668.07</v>
      </c>
    </row>
    <row r="227" spans="1:19" x14ac:dyDescent="0.25">
      <c r="A227" s="190" t="s">
        <v>2909</v>
      </c>
      <c r="B227" s="190" t="s">
        <v>2910</v>
      </c>
      <c r="C227" s="191">
        <v>2929.21</v>
      </c>
      <c r="D227" s="190" t="s">
        <v>270</v>
      </c>
      <c r="E227" s="190" t="s">
        <v>271</v>
      </c>
      <c r="F227" s="190" t="s">
        <v>272</v>
      </c>
      <c r="G227" s="190" t="s">
        <v>2911</v>
      </c>
      <c r="H227" s="190" t="s">
        <v>274</v>
      </c>
      <c r="I227" s="190" t="s">
        <v>271</v>
      </c>
      <c r="J227" s="190" t="s">
        <v>271</v>
      </c>
      <c r="K227" s="190" t="s">
        <v>275</v>
      </c>
      <c r="L227" s="190" t="s">
        <v>276</v>
      </c>
      <c r="M227" s="190" t="s">
        <v>277</v>
      </c>
      <c r="N227" s="190" t="s">
        <v>278</v>
      </c>
      <c r="O227" s="190" t="s">
        <v>59</v>
      </c>
      <c r="P227" s="190" t="s">
        <v>271</v>
      </c>
      <c r="Q227" s="190" t="s">
        <v>271</v>
      </c>
      <c r="R227" s="190" t="s">
        <v>279</v>
      </c>
      <c r="S227" s="191">
        <v>825</v>
      </c>
    </row>
    <row r="228" spans="1:19" x14ac:dyDescent="0.25">
      <c r="A228" s="190" t="s">
        <v>2909</v>
      </c>
      <c r="B228" s="190" t="s">
        <v>2910</v>
      </c>
      <c r="C228" s="191">
        <v>2929.21</v>
      </c>
      <c r="D228" s="190" t="s">
        <v>270</v>
      </c>
      <c r="E228" s="190" t="s">
        <v>271</v>
      </c>
      <c r="F228" s="190" t="s">
        <v>272</v>
      </c>
      <c r="G228" s="190" t="s">
        <v>2912</v>
      </c>
      <c r="H228" s="190" t="s">
        <v>274</v>
      </c>
      <c r="I228" s="190" t="s">
        <v>271</v>
      </c>
      <c r="J228" s="190" t="s">
        <v>271</v>
      </c>
      <c r="K228" s="190" t="s">
        <v>275</v>
      </c>
      <c r="L228" s="190" t="s">
        <v>276</v>
      </c>
      <c r="M228" s="190" t="s">
        <v>277</v>
      </c>
      <c r="N228" s="190" t="s">
        <v>278</v>
      </c>
      <c r="O228" s="190" t="s">
        <v>59</v>
      </c>
      <c r="P228" s="190" t="s">
        <v>271</v>
      </c>
      <c r="Q228" s="190" t="s">
        <v>271</v>
      </c>
      <c r="R228" s="190" t="s">
        <v>279</v>
      </c>
      <c r="S228" s="191">
        <v>1245.2</v>
      </c>
    </row>
    <row r="229" spans="1:19" x14ac:dyDescent="0.25">
      <c r="A229" s="190" t="s">
        <v>2909</v>
      </c>
      <c r="B229" s="190" t="s">
        <v>2910</v>
      </c>
      <c r="C229" s="191">
        <v>2929.21</v>
      </c>
      <c r="D229" s="190" t="s">
        <v>270</v>
      </c>
      <c r="E229" s="190" t="s">
        <v>271</v>
      </c>
      <c r="F229" s="190" t="s">
        <v>272</v>
      </c>
      <c r="G229" s="190" t="s">
        <v>2913</v>
      </c>
      <c r="H229" s="190" t="s">
        <v>274</v>
      </c>
      <c r="I229" s="190" t="s">
        <v>271</v>
      </c>
      <c r="J229" s="190" t="s">
        <v>271</v>
      </c>
      <c r="K229" s="190" t="s">
        <v>275</v>
      </c>
      <c r="L229" s="190" t="s">
        <v>276</v>
      </c>
      <c r="M229" s="190" t="s">
        <v>277</v>
      </c>
      <c r="N229" s="190" t="s">
        <v>278</v>
      </c>
      <c r="O229" s="190" t="s">
        <v>59</v>
      </c>
      <c r="P229" s="190" t="s">
        <v>271</v>
      </c>
      <c r="Q229" s="190" t="s">
        <v>271</v>
      </c>
      <c r="R229" s="190" t="s">
        <v>279</v>
      </c>
      <c r="S229" s="191">
        <v>196.85</v>
      </c>
    </row>
    <row r="230" spans="1:19" x14ac:dyDescent="0.25">
      <c r="A230" s="190" t="s">
        <v>2909</v>
      </c>
      <c r="B230" s="190" t="s">
        <v>2910</v>
      </c>
      <c r="C230" s="191">
        <v>2929.21</v>
      </c>
      <c r="D230" s="190" t="s">
        <v>270</v>
      </c>
      <c r="E230" s="190" t="s">
        <v>271</v>
      </c>
      <c r="F230" s="190" t="s">
        <v>272</v>
      </c>
      <c r="G230" s="190" t="s">
        <v>2914</v>
      </c>
      <c r="H230" s="190" t="s">
        <v>274</v>
      </c>
      <c r="I230" s="190" t="s">
        <v>271</v>
      </c>
      <c r="J230" s="190" t="s">
        <v>271</v>
      </c>
      <c r="K230" s="190" t="s">
        <v>275</v>
      </c>
      <c r="L230" s="190" t="s">
        <v>276</v>
      </c>
      <c r="M230" s="190" t="s">
        <v>277</v>
      </c>
      <c r="N230" s="190" t="s">
        <v>278</v>
      </c>
      <c r="O230" s="190" t="s">
        <v>59</v>
      </c>
      <c r="P230" s="190" t="s">
        <v>271</v>
      </c>
      <c r="Q230" s="190" t="s">
        <v>271</v>
      </c>
      <c r="R230" s="190" t="s">
        <v>279</v>
      </c>
      <c r="S230" s="191">
        <v>458.91</v>
      </c>
    </row>
    <row r="231" spans="1:19" x14ac:dyDescent="0.25">
      <c r="A231" s="190" t="s">
        <v>2909</v>
      </c>
      <c r="B231" s="190" t="s">
        <v>2910</v>
      </c>
      <c r="C231" s="191">
        <v>2929.21</v>
      </c>
      <c r="D231" s="190" t="s">
        <v>270</v>
      </c>
      <c r="E231" s="190" t="s">
        <v>271</v>
      </c>
      <c r="F231" s="190" t="s">
        <v>272</v>
      </c>
      <c r="G231" s="190" t="s">
        <v>2915</v>
      </c>
      <c r="H231" s="190" t="s">
        <v>274</v>
      </c>
      <c r="I231" s="190" t="s">
        <v>271</v>
      </c>
      <c r="J231" s="190" t="s">
        <v>271</v>
      </c>
      <c r="K231" s="190" t="s">
        <v>275</v>
      </c>
      <c r="L231" s="190" t="s">
        <v>276</v>
      </c>
      <c r="M231" s="190" t="s">
        <v>277</v>
      </c>
      <c r="N231" s="190" t="s">
        <v>278</v>
      </c>
      <c r="O231" s="190" t="s">
        <v>59</v>
      </c>
      <c r="P231" s="190" t="s">
        <v>271</v>
      </c>
      <c r="Q231" s="190" t="s">
        <v>271</v>
      </c>
      <c r="R231" s="190" t="s">
        <v>279</v>
      </c>
      <c r="S231" s="191">
        <v>63.76</v>
      </c>
    </row>
    <row r="232" spans="1:19" x14ac:dyDescent="0.25">
      <c r="A232" s="190" t="s">
        <v>2916</v>
      </c>
      <c r="B232" s="190" t="s">
        <v>2917</v>
      </c>
      <c r="C232" s="191">
        <v>30045.61</v>
      </c>
      <c r="D232" s="190" t="s">
        <v>270</v>
      </c>
      <c r="E232" s="190" t="s">
        <v>271</v>
      </c>
      <c r="F232" s="190" t="s">
        <v>272</v>
      </c>
      <c r="G232" s="190" t="s">
        <v>273</v>
      </c>
      <c r="H232" s="190" t="s">
        <v>274</v>
      </c>
      <c r="I232" s="190" t="s">
        <v>271</v>
      </c>
      <c r="J232" s="190" t="s">
        <v>271</v>
      </c>
      <c r="K232" s="190" t="s">
        <v>275</v>
      </c>
      <c r="L232" s="190" t="s">
        <v>276</v>
      </c>
      <c r="M232" s="190" t="s">
        <v>277</v>
      </c>
      <c r="N232" s="190" t="s">
        <v>278</v>
      </c>
      <c r="O232" s="190" t="s">
        <v>59</v>
      </c>
      <c r="P232" s="190" t="s">
        <v>271</v>
      </c>
      <c r="Q232" s="190" t="s">
        <v>271</v>
      </c>
      <c r="R232" s="190" t="s">
        <v>279</v>
      </c>
      <c r="S232" s="191">
        <v>28614.87</v>
      </c>
    </row>
    <row r="233" spans="1:19" x14ac:dyDescent="0.25">
      <c r="A233" s="190" t="s">
        <v>2918</v>
      </c>
      <c r="B233" s="190" t="s">
        <v>2917</v>
      </c>
      <c r="C233" s="191">
        <v>27799.14</v>
      </c>
      <c r="D233" s="190" t="s">
        <v>270</v>
      </c>
      <c r="E233" s="190" t="s">
        <v>271</v>
      </c>
      <c r="F233" s="190" t="s">
        <v>272</v>
      </c>
      <c r="G233" s="190" t="s">
        <v>273</v>
      </c>
      <c r="H233" s="190" t="s">
        <v>274</v>
      </c>
      <c r="I233" s="190" t="s">
        <v>271</v>
      </c>
      <c r="J233" s="190" t="s">
        <v>271</v>
      </c>
      <c r="K233" s="190" t="s">
        <v>275</v>
      </c>
      <c r="L233" s="190" t="s">
        <v>276</v>
      </c>
      <c r="M233" s="190" t="s">
        <v>277</v>
      </c>
      <c r="N233" s="190" t="s">
        <v>278</v>
      </c>
      <c r="O233" s="190" t="s">
        <v>59</v>
      </c>
      <c r="P233" s="190" t="s">
        <v>271</v>
      </c>
      <c r="Q233" s="190" t="s">
        <v>271</v>
      </c>
      <c r="R233" s="190" t="s">
        <v>279</v>
      </c>
      <c r="S233" s="191">
        <v>25099.71</v>
      </c>
    </row>
    <row r="234" spans="1:19" x14ac:dyDescent="0.25">
      <c r="A234" s="190" t="s">
        <v>2919</v>
      </c>
      <c r="B234" s="190" t="s">
        <v>2917</v>
      </c>
      <c r="C234" s="191">
        <v>30093.97</v>
      </c>
      <c r="D234" s="190" t="s">
        <v>270</v>
      </c>
      <c r="E234" s="190" t="s">
        <v>271</v>
      </c>
      <c r="F234" s="190" t="s">
        <v>272</v>
      </c>
      <c r="G234" s="190" t="s">
        <v>273</v>
      </c>
      <c r="H234" s="190" t="s">
        <v>274</v>
      </c>
      <c r="I234" s="190" t="s">
        <v>271</v>
      </c>
      <c r="J234" s="190" t="s">
        <v>271</v>
      </c>
      <c r="K234" s="190" t="s">
        <v>275</v>
      </c>
      <c r="L234" s="190" t="s">
        <v>276</v>
      </c>
      <c r="M234" s="190" t="s">
        <v>277</v>
      </c>
      <c r="N234" s="190" t="s">
        <v>278</v>
      </c>
      <c r="O234" s="190" t="s">
        <v>59</v>
      </c>
      <c r="P234" s="190" t="s">
        <v>271</v>
      </c>
      <c r="Q234" s="190" t="s">
        <v>271</v>
      </c>
      <c r="R234" s="190" t="s">
        <v>279</v>
      </c>
      <c r="S234" s="191">
        <v>24659.01</v>
      </c>
    </row>
    <row r="235" spans="1:19" x14ac:dyDescent="0.25">
      <c r="A235" s="190" t="s">
        <v>2920</v>
      </c>
      <c r="B235" s="190" t="s">
        <v>2917</v>
      </c>
      <c r="C235" s="191">
        <v>29580.93</v>
      </c>
      <c r="D235" s="190" t="s">
        <v>270</v>
      </c>
      <c r="E235" s="190" t="s">
        <v>271</v>
      </c>
      <c r="F235" s="190" t="s">
        <v>272</v>
      </c>
      <c r="G235" s="190" t="s">
        <v>273</v>
      </c>
      <c r="H235" s="190" t="s">
        <v>274</v>
      </c>
      <c r="I235" s="190" t="s">
        <v>271</v>
      </c>
      <c r="J235" s="190" t="s">
        <v>271</v>
      </c>
      <c r="K235" s="190" t="s">
        <v>275</v>
      </c>
      <c r="L235" s="190" t="s">
        <v>276</v>
      </c>
      <c r="M235" s="190" t="s">
        <v>277</v>
      </c>
      <c r="N235" s="190" t="s">
        <v>278</v>
      </c>
      <c r="O235" s="190" t="s">
        <v>59</v>
      </c>
      <c r="P235" s="190" t="s">
        <v>271</v>
      </c>
      <c r="Q235" s="190" t="s">
        <v>271</v>
      </c>
      <c r="R235" s="190" t="s">
        <v>279</v>
      </c>
      <c r="S235" s="191">
        <v>26171.35</v>
      </c>
    </row>
    <row r="236" spans="1:19" x14ac:dyDescent="0.25">
      <c r="A236" s="190" t="s">
        <v>2920</v>
      </c>
      <c r="B236" s="190" t="s">
        <v>2917</v>
      </c>
      <c r="C236" s="191">
        <v>29580.93</v>
      </c>
      <c r="D236" s="190" t="s">
        <v>270</v>
      </c>
      <c r="E236" s="190" t="s">
        <v>271</v>
      </c>
      <c r="F236" s="190" t="s">
        <v>272</v>
      </c>
      <c r="G236" s="190" t="s">
        <v>2663</v>
      </c>
      <c r="H236" s="190" t="s">
        <v>274</v>
      </c>
      <c r="I236" s="190" t="s">
        <v>271</v>
      </c>
      <c r="J236" s="190" t="s">
        <v>271</v>
      </c>
      <c r="K236" s="190" t="s">
        <v>275</v>
      </c>
      <c r="L236" s="190" t="s">
        <v>2664</v>
      </c>
      <c r="M236" s="190" t="s">
        <v>277</v>
      </c>
      <c r="N236" s="190" t="s">
        <v>278</v>
      </c>
      <c r="O236" s="190" t="s">
        <v>176</v>
      </c>
      <c r="P236" s="190" t="s">
        <v>271</v>
      </c>
      <c r="Q236" s="190" t="s">
        <v>271</v>
      </c>
      <c r="R236" s="190" t="s">
        <v>279</v>
      </c>
      <c r="S236" s="191">
        <v>250.12</v>
      </c>
    </row>
    <row r="237" spans="1:19" x14ac:dyDescent="0.25">
      <c r="A237" s="190" t="s">
        <v>2921</v>
      </c>
      <c r="B237" s="190" t="s">
        <v>2917</v>
      </c>
      <c r="C237" s="191">
        <v>25809</v>
      </c>
      <c r="D237" s="190" t="s">
        <v>270</v>
      </c>
      <c r="E237" s="190" t="s">
        <v>271</v>
      </c>
      <c r="F237" s="190" t="s">
        <v>272</v>
      </c>
      <c r="G237" s="190" t="s">
        <v>298</v>
      </c>
      <c r="H237" s="190" t="s">
        <v>274</v>
      </c>
      <c r="I237" s="190" t="s">
        <v>271</v>
      </c>
      <c r="J237" s="190" t="s">
        <v>271</v>
      </c>
      <c r="K237" s="190" t="s">
        <v>275</v>
      </c>
      <c r="L237" s="190" t="s">
        <v>276</v>
      </c>
      <c r="M237" s="190" t="s">
        <v>277</v>
      </c>
      <c r="N237" s="190" t="s">
        <v>278</v>
      </c>
      <c r="O237" s="190" t="s">
        <v>59</v>
      </c>
      <c r="P237" s="190" t="s">
        <v>271</v>
      </c>
      <c r="Q237" s="190" t="s">
        <v>271</v>
      </c>
      <c r="R237" s="190" t="s">
        <v>279</v>
      </c>
      <c r="S237" s="191">
        <v>1940</v>
      </c>
    </row>
    <row r="238" spans="1:19" x14ac:dyDescent="0.25">
      <c r="A238" s="190" t="s">
        <v>2921</v>
      </c>
      <c r="B238" s="190" t="s">
        <v>2917</v>
      </c>
      <c r="C238" s="191">
        <v>25809</v>
      </c>
      <c r="D238" s="190" t="s">
        <v>270</v>
      </c>
      <c r="E238" s="190" t="s">
        <v>271</v>
      </c>
      <c r="F238" s="190" t="s">
        <v>272</v>
      </c>
      <c r="G238" s="190" t="s">
        <v>299</v>
      </c>
      <c r="H238" s="190" t="s">
        <v>274</v>
      </c>
      <c r="I238" s="190" t="s">
        <v>271</v>
      </c>
      <c r="J238" s="190" t="s">
        <v>271</v>
      </c>
      <c r="K238" s="190" t="s">
        <v>275</v>
      </c>
      <c r="L238" s="190" t="s">
        <v>276</v>
      </c>
      <c r="M238" s="190" t="s">
        <v>277</v>
      </c>
      <c r="N238" s="190" t="s">
        <v>278</v>
      </c>
      <c r="O238" s="190" t="s">
        <v>59</v>
      </c>
      <c r="P238" s="190" t="s">
        <v>271</v>
      </c>
      <c r="Q238" s="190" t="s">
        <v>271</v>
      </c>
      <c r="R238" s="190" t="s">
        <v>279</v>
      </c>
      <c r="S238" s="191">
        <v>7000</v>
      </c>
    </row>
    <row r="239" spans="1:19" x14ac:dyDescent="0.25">
      <c r="A239" s="190" t="s">
        <v>2921</v>
      </c>
      <c r="B239" s="190" t="s">
        <v>2917</v>
      </c>
      <c r="C239" s="191">
        <v>25809</v>
      </c>
      <c r="D239" s="190" t="s">
        <v>270</v>
      </c>
      <c r="E239" s="190" t="s">
        <v>271</v>
      </c>
      <c r="F239" s="190" t="s">
        <v>272</v>
      </c>
      <c r="G239" s="190" t="s">
        <v>300</v>
      </c>
      <c r="H239" s="190" t="s">
        <v>274</v>
      </c>
      <c r="I239" s="190" t="s">
        <v>271</v>
      </c>
      <c r="J239" s="190" t="s">
        <v>271</v>
      </c>
      <c r="K239" s="190" t="s">
        <v>275</v>
      </c>
      <c r="L239" s="190" t="s">
        <v>276</v>
      </c>
      <c r="M239" s="190" t="s">
        <v>277</v>
      </c>
      <c r="N239" s="190" t="s">
        <v>278</v>
      </c>
      <c r="O239" s="190" t="s">
        <v>59</v>
      </c>
      <c r="P239" s="190" t="s">
        <v>271</v>
      </c>
      <c r="Q239" s="190" t="s">
        <v>271</v>
      </c>
      <c r="R239" s="190" t="s">
        <v>279</v>
      </c>
      <c r="S239" s="191">
        <v>11640</v>
      </c>
    </row>
    <row r="240" spans="1:19" x14ac:dyDescent="0.25">
      <c r="A240" s="190" t="s">
        <v>2921</v>
      </c>
      <c r="B240" s="190" t="s">
        <v>2917</v>
      </c>
      <c r="C240" s="191">
        <v>25809</v>
      </c>
      <c r="D240" s="190" t="s">
        <v>270</v>
      </c>
      <c r="E240" s="190" t="s">
        <v>271</v>
      </c>
      <c r="F240" s="190" t="s">
        <v>272</v>
      </c>
      <c r="G240" s="190" t="s">
        <v>2922</v>
      </c>
      <c r="H240" s="190" t="s">
        <v>274</v>
      </c>
      <c r="I240" s="190" t="s">
        <v>271</v>
      </c>
      <c r="J240" s="190" t="s">
        <v>271</v>
      </c>
      <c r="K240" s="190" t="s">
        <v>275</v>
      </c>
      <c r="L240" s="190" t="s">
        <v>276</v>
      </c>
      <c r="M240" s="190" t="s">
        <v>277</v>
      </c>
      <c r="N240" s="190" t="s">
        <v>278</v>
      </c>
      <c r="O240" s="190" t="s">
        <v>59</v>
      </c>
      <c r="P240" s="190" t="s">
        <v>271</v>
      </c>
      <c r="Q240" s="190" t="s">
        <v>271</v>
      </c>
      <c r="R240" s="190" t="s">
        <v>279</v>
      </c>
      <c r="S240" s="191">
        <v>3000</v>
      </c>
    </row>
    <row r="241" spans="1:19" x14ac:dyDescent="0.25">
      <c r="A241" s="190" t="s">
        <v>2921</v>
      </c>
      <c r="B241" s="190" t="s">
        <v>2917</v>
      </c>
      <c r="C241" s="191">
        <v>25809</v>
      </c>
      <c r="D241" s="190" t="s">
        <v>270</v>
      </c>
      <c r="E241" s="190" t="s">
        <v>271</v>
      </c>
      <c r="F241" s="190" t="s">
        <v>272</v>
      </c>
      <c r="G241" s="190" t="s">
        <v>2923</v>
      </c>
      <c r="H241" s="190" t="s">
        <v>274</v>
      </c>
      <c r="I241" s="190" t="s">
        <v>271</v>
      </c>
      <c r="J241" s="190" t="s">
        <v>271</v>
      </c>
      <c r="K241" s="190" t="s">
        <v>275</v>
      </c>
      <c r="L241" s="190" t="s">
        <v>276</v>
      </c>
      <c r="M241" s="190" t="s">
        <v>277</v>
      </c>
      <c r="N241" s="190" t="s">
        <v>278</v>
      </c>
      <c r="O241" s="190" t="s">
        <v>59</v>
      </c>
      <c r="P241" s="190" t="s">
        <v>271</v>
      </c>
      <c r="Q241" s="190" t="s">
        <v>271</v>
      </c>
      <c r="R241" s="190" t="s">
        <v>279</v>
      </c>
      <c r="S241" s="191">
        <v>1000</v>
      </c>
    </row>
    <row r="242" spans="1:19" x14ac:dyDescent="0.25">
      <c r="A242" s="190" t="s">
        <v>2924</v>
      </c>
      <c r="B242" s="190" t="s">
        <v>2925</v>
      </c>
      <c r="C242" s="191">
        <v>24737.9</v>
      </c>
      <c r="D242" s="190" t="s">
        <v>270</v>
      </c>
      <c r="E242" s="190" t="s">
        <v>271</v>
      </c>
      <c r="F242" s="190" t="s">
        <v>272</v>
      </c>
      <c r="G242" s="190" t="s">
        <v>273</v>
      </c>
      <c r="H242" s="190" t="s">
        <v>274</v>
      </c>
      <c r="I242" s="190" t="s">
        <v>271</v>
      </c>
      <c r="J242" s="190" t="s">
        <v>271</v>
      </c>
      <c r="K242" s="190" t="s">
        <v>275</v>
      </c>
      <c r="L242" s="190" t="s">
        <v>276</v>
      </c>
      <c r="M242" s="190" t="s">
        <v>277</v>
      </c>
      <c r="N242" s="190" t="s">
        <v>278</v>
      </c>
      <c r="O242" s="190" t="s">
        <v>59</v>
      </c>
      <c r="P242" s="190" t="s">
        <v>271</v>
      </c>
      <c r="Q242" s="190" t="s">
        <v>271</v>
      </c>
      <c r="R242" s="190" t="s">
        <v>279</v>
      </c>
      <c r="S242" s="191">
        <v>23559.9</v>
      </c>
    </row>
    <row r="243" spans="1:19" x14ac:dyDescent="0.25">
      <c r="A243" s="190" t="s">
        <v>2926</v>
      </c>
      <c r="B243" s="190" t="s">
        <v>2925</v>
      </c>
      <c r="C243" s="191">
        <v>984.86</v>
      </c>
      <c r="D243" s="190" t="s">
        <v>270</v>
      </c>
      <c r="E243" s="190" t="s">
        <v>271</v>
      </c>
      <c r="F243" s="190" t="s">
        <v>272</v>
      </c>
      <c r="G243" s="190" t="s">
        <v>2927</v>
      </c>
      <c r="H243" s="190" t="s">
        <v>274</v>
      </c>
      <c r="I243" s="190" t="s">
        <v>271</v>
      </c>
      <c r="J243" s="190" t="s">
        <v>271</v>
      </c>
      <c r="K243" s="190" t="s">
        <v>275</v>
      </c>
      <c r="L243" s="190" t="s">
        <v>276</v>
      </c>
      <c r="M243" s="190" t="s">
        <v>277</v>
      </c>
      <c r="N243" s="190" t="s">
        <v>278</v>
      </c>
      <c r="O243" s="190" t="s">
        <v>59</v>
      </c>
      <c r="P243" s="190" t="s">
        <v>271</v>
      </c>
      <c r="Q243" s="190" t="s">
        <v>271</v>
      </c>
      <c r="R243" s="190" t="s">
        <v>279</v>
      </c>
      <c r="S243" s="191">
        <v>937.96</v>
      </c>
    </row>
    <row r="244" spans="1:19" x14ac:dyDescent="0.25">
      <c r="A244" s="190" t="s">
        <v>2928</v>
      </c>
      <c r="B244" s="190" t="s">
        <v>2925</v>
      </c>
      <c r="C244" s="191">
        <v>33942.33</v>
      </c>
      <c r="D244" s="190" t="s">
        <v>270</v>
      </c>
      <c r="E244" s="190" t="s">
        <v>271</v>
      </c>
      <c r="F244" s="190" t="s">
        <v>272</v>
      </c>
      <c r="G244" s="190" t="s">
        <v>273</v>
      </c>
      <c r="H244" s="190" t="s">
        <v>274</v>
      </c>
      <c r="I244" s="190" t="s">
        <v>271</v>
      </c>
      <c r="J244" s="190" t="s">
        <v>271</v>
      </c>
      <c r="K244" s="190" t="s">
        <v>275</v>
      </c>
      <c r="L244" s="190" t="s">
        <v>276</v>
      </c>
      <c r="M244" s="190" t="s">
        <v>277</v>
      </c>
      <c r="N244" s="190" t="s">
        <v>278</v>
      </c>
      <c r="O244" s="190" t="s">
        <v>59</v>
      </c>
      <c r="P244" s="190" t="s">
        <v>271</v>
      </c>
      <c r="Q244" s="190" t="s">
        <v>271</v>
      </c>
      <c r="R244" s="190" t="s">
        <v>279</v>
      </c>
      <c r="S244" s="191">
        <v>32326.03</v>
      </c>
    </row>
    <row r="245" spans="1:19" x14ac:dyDescent="0.25">
      <c r="A245" s="190" t="s">
        <v>2929</v>
      </c>
      <c r="B245" s="190" t="s">
        <v>2925</v>
      </c>
      <c r="C245" s="191">
        <v>29491.41</v>
      </c>
      <c r="D245" s="190" t="s">
        <v>270</v>
      </c>
      <c r="E245" s="190" t="s">
        <v>271</v>
      </c>
      <c r="F245" s="190" t="s">
        <v>272</v>
      </c>
      <c r="G245" s="190" t="s">
        <v>273</v>
      </c>
      <c r="H245" s="190" t="s">
        <v>274</v>
      </c>
      <c r="I245" s="190" t="s">
        <v>271</v>
      </c>
      <c r="J245" s="190" t="s">
        <v>271</v>
      </c>
      <c r="K245" s="190" t="s">
        <v>275</v>
      </c>
      <c r="L245" s="190" t="s">
        <v>276</v>
      </c>
      <c r="M245" s="190" t="s">
        <v>277</v>
      </c>
      <c r="N245" s="190" t="s">
        <v>278</v>
      </c>
      <c r="O245" s="190" t="s">
        <v>59</v>
      </c>
      <c r="P245" s="190" t="s">
        <v>271</v>
      </c>
      <c r="Q245" s="190" t="s">
        <v>271</v>
      </c>
      <c r="R245" s="190" t="s">
        <v>279</v>
      </c>
      <c r="S245" s="191">
        <v>24585.37</v>
      </c>
    </row>
    <row r="246" spans="1:19" x14ac:dyDescent="0.25">
      <c r="A246" s="190" t="s">
        <v>2929</v>
      </c>
      <c r="B246" s="190" t="s">
        <v>2925</v>
      </c>
      <c r="C246" s="191">
        <v>29491.41</v>
      </c>
      <c r="D246" s="190" t="s">
        <v>270</v>
      </c>
      <c r="E246" s="190" t="s">
        <v>271</v>
      </c>
      <c r="F246" s="190" t="s">
        <v>272</v>
      </c>
      <c r="G246" s="190" t="s">
        <v>2663</v>
      </c>
      <c r="H246" s="190" t="s">
        <v>274</v>
      </c>
      <c r="I246" s="190" t="s">
        <v>271</v>
      </c>
      <c r="J246" s="190" t="s">
        <v>271</v>
      </c>
      <c r="K246" s="190" t="s">
        <v>275</v>
      </c>
      <c r="L246" s="190" t="s">
        <v>2664</v>
      </c>
      <c r="M246" s="190" t="s">
        <v>277</v>
      </c>
      <c r="N246" s="190" t="s">
        <v>278</v>
      </c>
      <c r="O246" s="190" t="s">
        <v>176</v>
      </c>
      <c r="P246" s="190" t="s">
        <v>271</v>
      </c>
      <c r="Q246" s="190" t="s">
        <v>271</v>
      </c>
      <c r="R246" s="190" t="s">
        <v>279</v>
      </c>
      <c r="S246" s="191">
        <v>1250.5999999999999</v>
      </c>
    </row>
    <row r="247" spans="1:19" x14ac:dyDescent="0.25">
      <c r="A247" s="190" t="s">
        <v>2930</v>
      </c>
      <c r="B247" s="190" t="s">
        <v>2925</v>
      </c>
      <c r="C247" s="191">
        <v>30325.74</v>
      </c>
      <c r="D247" s="190" t="s">
        <v>270</v>
      </c>
      <c r="E247" s="190" t="s">
        <v>271</v>
      </c>
      <c r="F247" s="190" t="s">
        <v>272</v>
      </c>
      <c r="G247" s="190" t="s">
        <v>273</v>
      </c>
      <c r="H247" s="190" t="s">
        <v>274</v>
      </c>
      <c r="I247" s="190" t="s">
        <v>271</v>
      </c>
      <c r="J247" s="190" t="s">
        <v>271</v>
      </c>
      <c r="K247" s="190" t="s">
        <v>275</v>
      </c>
      <c r="L247" s="190" t="s">
        <v>276</v>
      </c>
      <c r="M247" s="190" t="s">
        <v>277</v>
      </c>
      <c r="N247" s="190" t="s">
        <v>278</v>
      </c>
      <c r="O247" s="190" t="s">
        <v>59</v>
      </c>
      <c r="P247" s="190" t="s">
        <v>271</v>
      </c>
      <c r="Q247" s="190" t="s">
        <v>271</v>
      </c>
      <c r="R247" s="190" t="s">
        <v>279</v>
      </c>
      <c r="S247" s="191">
        <v>25536.51</v>
      </c>
    </row>
    <row r="248" spans="1:19" x14ac:dyDescent="0.25">
      <c r="A248" s="190" t="s">
        <v>2930</v>
      </c>
      <c r="B248" s="190" t="s">
        <v>2925</v>
      </c>
      <c r="C248" s="191">
        <v>30325.74</v>
      </c>
      <c r="D248" s="190" t="s">
        <v>270</v>
      </c>
      <c r="E248" s="190" t="s">
        <v>271</v>
      </c>
      <c r="F248" s="190" t="s">
        <v>272</v>
      </c>
      <c r="G248" s="190" t="s">
        <v>2663</v>
      </c>
      <c r="H248" s="190" t="s">
        <v>274</v>
      </c>
      <c r="I248" s="190" t="s">
        <v>271</v>
      </c>
      <c r="J248" s="190" t="s">
        <v>271</v>
      </c>
      <c r="K248" s="190" t="s">
        <v>275</v>
      </c>
      <c r="L248" s="190" t="s">
        <v>2664</v>
      </c>
      <c r="M248" s="190" t="s">
        <v>277</v>
      </c>
      <c r="N248" s="190" t="s">
        <v>278</v>
      </c>
      <c r="O248" s="190" t="s">
        <v>176</v>
      </c>
      <c r="P248" s="190" t="s">
        <v>271</v>
      </c>
      <c r="Q248" s="190" t="s">
        <v>271</v>
      </c>
      <c r="R248" s="190" t="s">
        <v>279</v>
      </c>
      <c r="S248" s="191">
        <v>2719.84</v>
      </c>
    </row>
    <row r="249" spans="1:19" x14ac:dyDescent="0.25">
      <c r="A249" s="190" t="s">
        <v>2931</v>
      </c>
      <c r="B249" s="190" t="s">
        <v>2932</v>
      </c>
      <c r="C249" s="191">
        <v>19914.29</v>
      </c>
      <c r="D249" s="190" t="s">
        <v>270</v>
      </c>
      <c r="E249" s="190" t="s">
        <v>271</v>
      </c>
      <c r="F249" s="190" t="s">
        <v>272</v>
      </c>
      <c r="G249" s="190" t="s">
        <v>273</v>
      </c>
      <c r="H249" s="190" t="s">
        <v>274</v>
      </c>
      <c r="I249" s="190" t="s">
        <v>271</v>
      </c>
      <c r="J249" s="190" t="s">
        <v>271</v>
      </c>
      <c r="K249" s="190" t="s">
        <v>275</v>
      </c>
      <c r="L249" s="190" t="s">
        <v>276</v>
      </c>
      <c r="M249" s="190" t="s">
        <v>277</v>
      </c>
      <c r="N249" s="190" t="s">
        <v>278</v>
      </c>
      <c r="O249" s="190" t="s">
        <v>59</v>
      </c>
      <c r="P249" s="190" t="s">
        <v>271</v>
      </c>
      <c r="Q249" s="190" t="s">
        <v>271</v>
      </c>
      <c r="R249" s="190" t="s">
        <v>279</v>
      </c>
      <c r="S249" s="191">
        <v>13089.51</v>
      </c>
    </row>
    <row r="250" spans="1:19" x14ac:dyDescent="0.25">
      <c r="A250" s="190" t="s">
        <v>2931</v>
      </c>
      <c r="B250" s="190" t="s">
        <v>2932</v>
      </c>
      <c r="C250" s="191">
        <v>19914.29</v>
      </c>
      <c r="D250" s="190" t="s">
        <v>270</v>
      </c>
      <c r="E250" s="190" t="s">
        <v>271</v>
      </c>
      <c r="F250" s="190" t="s">
        <v>272</v>
      </c>
      <c r="G250" s="190" t="s">
        <v>2663</v>
      </c>
      <c r="H250" s="190" t="s">
        <v>274</v>
      </c>
      <c r="I250" s="190" t="s">
        <v>271</v>
      </c>
      <c r="J250" s="190" t="s">
        <v>271</v>
      </c>
      <c r="K250" s="190" t="s">
        <v>275</v>
      </c>
      <c r="L250" s="190" t="s">
        <v>2664</v>
      </c>
      <c r="M250" s="190" t="s">
        <v>277</v>
      </c>
      <c r="N250" s="190" t="s">
        <v>278</v>
      </c>
      <c r="O250" s="190" t="s">
        <v>176</v>
      </c>
      <c r="P250" s="190" t="s">
        <v>271</v>
      </c>
      <c r="Q250" s="190" t="s">
        <v>271</v>
      </c>
      <c r="R250" s="190" t="s">
        <v>279</v>
      </c>
      <c r="S250" s="191">
        <v>4000.57</v>
      </c>
    </row>
    <row r="251" spans="1:19" x14ac:dyDescent="0.25">
      <c r="A251" s="190" t="s">
        <v>2933</v>
      </c>
      <c r="B251" s="190" t="s">
        <v>2932</v>
      </c>
      <c r="C251" s="191">
        <v>19472.89</v>
      </c>
      <c r="D251" s="190" t="s">
        <v>270</v>
      </c>
      <c r="E251" s="190" t="s">
        <v>271</v>
      </c>
      <c r="F251" s="190" t="s">
        <v>272</v>
      </c>
      <c r="G251" s="190" t="s">
        <v>273</v>
      </c>
      <c r="H251" s="190" t="s">
        <v>274</v>
      </c>
      <c r="I251" s="190" t="s">
        <v>271</v>
      </c>
      <c r="J251" s="190" t="s">
        <v>271</v>
      </c>
      <c r="K251" s="190" t="s">
        <v>275</v>
      </c>
      <c r="L251" s="190" t="s">
        <v>276</v>
      </c>
      <c r="M251" s="190" t="s">
        <v>277</v>
      </c>
      <c r="N251" s="190" t="s">
        <v>278</v>
      </c>
      <c r="O251" s="190" t="s">
        <v>59</v>
      </c>
      <c r="P251" s="190" t="s">
        <v>271</v>
      </c>
      <c r="Q251" s="190" t="s">
        <v>271</v>
      </c>
      <c r="R251" s="190" t="s">
        <v>279</v>
      </c>
      <c r="S251" s="191">
        <v>10959.2</v>
      </c>
    </row>
    <row r="252" spans="1:19" x14ac:dyDescent="0.25">
      <c r="A252" s="190" t="s">
        <v>2933</v>
      </c>
      <c r="B252" s="190" t="s">
        <v>2932</v>
      </c>
      <c r="C252" s="191">
        <v>19472.89</v>
      </c>
      <c r="D252" s="190" t="s">
        <v>270</v>
      </c>
      <c r="E252" s="190" t="s">
        <v>271</v>
      </c>
      <c r="F252" s="190" t="s">
        <v>272</v>
      </c>
      <c r="G252" s="190" t="s">
        <v>2663</v>
      </c>
      <c r="H252" s="190" t="s">
        <v>274</v>
      </c>
      <c r="I252" s="190" t="s">
        <v>271</v>
      </c>
      <c r="J252" s="190" t="s">
        <v>271</v>
      </c>
      <c r="K252" s="190" t="s">
        <v>275</v>
      </c>
      <c r="L252" s="190" t="s">
        <v>2664</v>
      </c>
      <c r="M252" s="190" t="s">
        <v>277</v>
      </c>
      <c r="N252" s="190" t="s">
        <v>278</v>
      </c>
      <c r="O252" s="190" t="s">
        <v>176</v>
      </c>
      <c r="P252" s="190" t="s">
        <v>271</v>
      </c>
      <c r="Q252" s="190" t="s">
        <v>271</v>
      </c>
      <c r="R252" s="190" t="s">
        <v>279</v>
      </c>
      <c r="S252" s="191">
        <v>5710.5</v>
      </c>
    </row>
    <row r="253" spans="1:19" x14ac:dyDescent="0.25">
      <c r="A253" s="190" t="s">
        <v>2934</v>
      </c>
      <c r="B253" s="190" t="s">
        <v>2932</v>
      </c>
      <c r="C253" s="191">
        <v>23356.57</v>
      </c>
      <c r="D253" s="190" t="s">
        <v>270</v>
      </c>
      <c r="E253" s="190" t="s">
        <v>271</v>
      </c>
      <c r="F253" s="190" t="s">
        <v>272</v>
      </c>
      <c r="G253" s="190" t="s">
        <v>273</v>
      </c>
      <c r="H253" s="190" t="s">
        <v>274</v>
      </c>
      <c r="I253" s="190" t="s">
        <v>271</v>
      </c>
      <c r="J253" s="190" t="s">
        <v>271</v>
      </c>
      <c r="K253" s="190" t="s">
        <v>275</v>
      </c>
      <c r="L253" s="190" t="s">
        <v>276</v>
      </c>
      <c r="M253" s="190" t="s">
        <v>277</v>
      </c>
      <c r="N253" s="190" t="s">
        <v>278</v>
      </c>
      <c r="O253" s="190" t="s">
        <v>59</v>
      </c>
      <c r="P253" s="190" t="s">
        <v>271</v>
      </c>
      <c r="Q253" s="190" t="s">
        <v>271</v>
      </c>
      <c r="R253" s="190" t="s">
        <v>279</v>
      </c>
      <c r="S253" s="191">
        <v>16241.45</v>
      </c>
    </row>
    <row r="254" spans="1:19" x14ac:dyDescent="0.25">
      <c r="A254" s="190" t="s">
        <v>2934</v>
      </c>
      <c r="B254" s="190" t="s">
        <v>2932</v>
      </c>
      <c r="C254" s="191">
        <v>23356.57</v>
      </c>
      <c r="D254" s="190" t="s">
        <v>270</v>
      </c>
      <c r="E254" s="190" t="s">
        <v>271</v>
      </c>
      <c r="F254" s="190" t="s">
        <v>272</v>
      </c>
      <c r="G254" s="190" t="s">
        <v>2663</v>
      </c>
      <c r="H254" s="190" t="s">
        <v>274</v>
      </c>
      <c r="I254" s="190" t="s">
        <v>271</v>
      </c>
      <c r="J254" s="190" t="s">
        <v>271</v>
      </c>
      <c r="K254" s="190" t="s">
        <v>275</v>
      </c>
      <c r="L254" s="190" t="s">
        <v>2664</v>
      </c>
      <c r="M254" s="190" t="s">
        <v>277</v>
      </c>
      <c r="N254" s="190" t="s">
        <v>278</v>
      </c>
      <c r="O254" s="190" t="s">
        <v>176</v>
      </c>
      <c r="P254" s="190" t="s">
        <v>271</v>
      </c>
      <c r="Q254" s="190" t="s">
        <v>271</v>
      </c>
      <c r="R254" s="190" t="s">
        <v>279</v>
      </c>
      <c r="S254" s="191">
        <v>5752.78</v>
      </c>
    </row>
    <row r="255" spans="1:19" x14ac:dyDescent="0.25">
      <c r="A255" s="190" t="s">
        <v>2935</v>
      </c>
      <c r="B255" s="190" t="s">
        <v>2932</v>
      </c>
      <c r="C255" s="191">
        <v>21397.84</v>
      </c>
      <c r="D255" s="190" t="s">
        <v>270</v>
      </c>
      <c r="E255" s="190" t="s">
        <v>271</v>
      </c>
      <c r="F255" s="190" t="s">
        <v>272</v>
      </c>
      <c r="G255" s="190" t="s">
        <v>273</v>
      </c>
      <c r="H255" s="190" t="s">
        <v>274</v>
      </c>
      <c r="I255" s="190" t="s">
        <v>271</v>
      </c>
      <c r="J255" s="190" t="s">
        <v>271</v>
      </c>
      <c r="K255" s="190" t="s">
        <v>275</v>
      </c>
      <c r="L255" s="190" t="s">
        <v>276</v>
      </c>
      <c r="M255" s="190" t="s">
        <v>277</v>
      </c>
      <c r="N255" s="190" t="s">
        <v>278</v>
      </c>
      <c r="O255" s="190" t="s">
        <v>59</v>
      </c>
      <c r="P255" s="190" t="s">
        <v>271</v>
      </c>
      <c r="Q255" s="190" t="s">
        <v>271</v>
      </c>
      <c r="R255" s="190" t="s">
        <v>279</v>
      </c>
      <c r="S255" s="191">
        <v>19209.41</v>
      </c>
    </row>
    <row r="256" spans="1:19" x14ac:dyDescent="0.25">
      <c r="A256" s="190" t="s">
        <v>2935</v>
      </c>
      <c r="B256" s="190" t="s">
        <v>2932</v>
      </c>
      <c r="C256" s="191">
        <v>21397.84</v>
      </c>
      <c r="D256" s="190" t="s">
        <v>270</v>
      </c>
      <c r="E256" s="190" t="s">
        <v>271</v>
      </c>
      <c r="F256" s="190" t="s">
        <v>272</v>
      </c>
      <c r="G256" s="190" t="s">
        <v>2663</v>
      </c>
      <c r="H256" s="190" t="s">
        <v>274</v>
      </c>
      <c r="I256" s="190" t="s">
        <v>271</v>
      </c>
      <c r="J256" s="190" t="s">
        <v>271</v>
      </c>
      <c r="K256" s="190" t="s">
        <v>275</v>
      </c>
      <c r="L256" s="190" t="s">
        <v>2664</v>
      </c>
      <c r="M256" s="190" t="s">
        <v>277</v>
      </c>
      <c r="N256" s="190" t="s">
        <v>278</v>
      </c>
      <c r="O256" s="190" t="s">
        <v>176</v>
      </c>
      <c r="P256" s="190" t="s">
        <v>271</v>
      </c>
      <c r="Q256" s="190" t="s">
        <v>271</v>
      </c>
      <c r="R256" s="190" t="s">
        <v>279</v>
      </c>
      <c r="S256" s="191">
        <v>625.29999999999995</v>
      </c>
    </row>
    <row r="257" spans="1:19" x14ac:dyDescent="0.25">
      <c r="A257" s="190" t="s">
        <v>2936</v>
      </c>
      <c r="B257" s="190" t="s">
        <v>2932</v>
      </c>
      <c r="C257" s="191">
        <v>21178.31</v>
      </c>
      <c r="D257" s="190" t="s">
        <v>270</v>
      </c>
      <c r="E257" s="190" t="s">
        <v>271</v>
      </c>
      <c r="F257" s="190" t="s">
        <v>272</v>
      </c>
      <c r="G257" s="190" t="s">
        <v>273</v>
      </c>
      <c r="H257" s="190" t="s">
        <v>274</v>
      </c>
      <c r="I257" s="190" t="s">
        <v>271</v>
      </c>
      <c r="J257" s="190" t="s">
        <v>271</v>
      </c>
      <c r="K257" s="190" t="s">
        <v>275</v>
      </c>
      <c r="L257" s="190" t="s">
        <v>276</v>
      </c>
      <c r="M257" s="190" t="s">
        <v>277</v>
      </c>
      <c r="N257" s="190" t="s">
        <v>278</v>
      </c>
      <c r="O257" s="190" t="s">
        <v>59</v>
      </c>
      <c r="P257" s="190" t="s">
        <v>271</v>
      </c>
      <c r="Q257" s="190" t="s">
        <v>271</v>
      </c>
      <c r="R257" s="190" t="s">
        <v>279</v>
      </c>
      <c r="S257" s="191">
        <v>20169.82</v>
      </c>
    </row>
    <row r="258" spans="1:19" x14ac:dyDescent="0.25">
      <c r="A258" s="190" t="s">
        <v>2937</v>
      </c>
      <c r="B258" s="190" t="s">
        <v>2938</v>
      </c>
      <c r="C258" s="191">
        <v>18780.03</v>
      </c>
      <c r="D258" s="190" t="s">
        <v>270</v>
      </c>
      <c r="E258" s="190" t="s">
        <v>271</v>
      </c>
      <c r="F258" s="190" t="s">
        <v>272</v>
      </c>
      <c r="G258" s="190" t="s">
        <v>273</v>
      </c>
      <c r="H258" s="190" t="s">
        <v>274</v>
      </c>
      <c r="I258" s="190" t="s">
        <v>271</v>
      </c>
      <c r="J258" s="190" t="s">
        <v>271</v>
      </c>
      <c r="K258" s="190" t="s">
        <v>275</v>
      </c>
      <c r="L258" s="190" t="s">
        <v>276</v>
      </c>
      <c r="M258" s="190" t="s">
        <v>277</v>
      </c>
      <c r="N258" s="190" t="s">
        <v>278</v>
      </c>
      <c r="O258" s="190" t="s">
        <v>59</v>
      </c>
      <c r="P258" s="190" t="s">
        <v>271</v>
      </c>
      <c r="Q258" s="190" t="s">
        <v>271</v>
      </c>
      <c r="R258" s="190" t="s">
        <v>279</v>
      </c>
      <c r="S258" s="191">
        <v>17885.740000000002</v>
      </c>
    </row>
    <row r="259" spans="1:19" x14ac:dyDescent="0.25">
      <c r="A259" s="190" t="s">
        <v>2939</v>
      </c>
      <c r="B259" s="190" t="s">
        <v>2938</v>
      </c>
      <c r="C259" s="191">
        <v>255.82</v>
      </c>
      <c r="D259" s="190" t="s">
        <v>270</v>
      </c>
      <c r="E259" s="190" t="s">
        <v>271</v>
      </c>
      <c r="F259" s="190" t="s">
        <v>272</v>
      </c>
      <c r="G259" s="190" t="s">
        <v>2940</v>
      </c>
      <c r="H259" s="190" t="s">
        <v>274</v>
      </c>
      <c r="I259" s="190" t="s">
        <v>271</v>
      </c>
      <c r="J259" s="190" t="s">
        <v>271</v>
      </c>
      <c r="K259" s="190" t="s">
        <v>275</v>
      </c>
      <c r="L259" s="190" t="s">
        <v>276</v>
      </c>
      <c r="M259" s="190" t="s">
        <v>277</v>
      </c>
      <c r="N259" s="190" t="s">
        <v>278</v>
      </c>
      <c r="O259" s="190" t="s">
        <v>59</v>
      </c>
      <c r="P259" s="190" t="s">
        <v>271</v>
      </c>
      <c r="Q259" s="190" t="s">
        <v>271</v>
      </c>
      <c r="R259" s="190" t="s">
        <v>279</v>
      </c>
      <c r="S259" s="191">
        <v>243.64</v>
      </c>
    </row>
    <row r="260" spans="1:19" x14ac:dyDescent="0.25">
      <c r="A260" s="190" t="s">
        <v>2941</v>
      </c>
      <c r="B260" s="190" t="s">
        <v>2938</v>
      </c>
      <c r="C260" s="191">
        <v>18709.54</v>
      </c>
      <c r="D260" s="190" t="s">
        <v>270</v>
      </c>
      <c r="E260" s="190" t="s">
        <v>271</v>
      </c>
      <c r="F260" s="190" t="s">
        <v>272</v>
      </c>
      <c r="G260" s="190" t="s">
        <v>273</v>
      </c>
      <c r="H260" s="190" t="s">
        <v>274</v>
      </c>
      <c r="I260" s="190" t="s">
        <v>271</v>
      </c>
      <c r="J260" s="190" t="s">
        <v>271</v>
      </c>
      <c r="K260" s="190" t="s">
        <v>275</v>
      </c>
      <c r="L260" s="190" t="s">
        <v>276</v>
      </c>
      <c r="M260" s="190" t="s">
        <v>277</v>
      </c>
      <c r="N260" s="190" t="s">
        <v>278</v>
      </c>
      <c r="O260" s="190" t="s">
        <v>59</v>
      </c>
      <c r="P260" s="190" t="s">
        <v>271</v>
      </c>
      <c r="Q260" s="190" t="s">
        <v>271</v>
      </c>
      <c r="R260" s="190" t="s">
        <v>279</v>
      </c>
      <c r="S260" s="191">
        <v>16568.009999999998</v>
      </c>
    </row>
    <row r="261" spans="1:19" x14ac:dyDescent="0.25">
      <c r="A261" s="190" t="s">
        <v>2941</v>
      </c>
      <c r="B261" s="190" t="s">
        <v>2938</v>
      </c>
      <c r="C261" s="191">
        <v>18709.54</v>
      </c>
      <c r="D261" s="190" t="s">
        <v>270</v>
      </c>
      <c r="E261" s="190" t="s">
        <v>271</v>
      </c>
      <c r="F261" s="190" t="s">
        <v>272</v>
      </c>
      <c r="G261" s="190" t="s">
        <v>2663</v>
      </c>
      <c r="H261" s="190" t="s">
        <v>274</v>
      </c>
      <c r="I261" s="190" t="s">
        <v>271</v>
      </c>
      <c r="J261" s="190" t="s">
        <v>271</v>
      </c>
      <c r="K261" s="190" t="s">
        <v>275</v>
      </c>
      <c r="L261" s="190" t="s">
        <v>2664</v>
      </c>
      <c r="M261" s="190" t="s">
        <v>277</v>
      </c>
      <c r="N261" s="190" t="s">
        <v>278</v>
      </c>
      <c r="O261" s="190" t="s">
        <v>176</v>
      </c>
      <c r="P261" s="190" t="s">
        <v>271</v>
      </c>
      <c r="Q261" s="190" t="s">
        <v>271</v>
      </c>
      <c r="R261" s="190" t="s">
        <v>279</v>
      </c>
      <c r="S261" s="191">
        <v>1250.5999999999999</v>
      </c>
    </row>
    <row r="262" spans="1:19" x14ac:dyDescent="0.25">
      <c r="A262" s="190" t="s">
        <v>2942</v>
      </c>
      <c r="B262" s="190" t="s">
        <v>2938</v>
      </c>
      <c r="C262" s="191">
        <v>20413.52</v>
      </c>
      <c r="D262" s="190" t="s">
        <v>270</v>
      </c>
      <c r="E262" s="190" t="s">
        <v>271</v>
      </c>
      <c r="F262" s="190" t="s">
        <v>272</v>
      </c>
      <c r="G262" s="190" t="s">
        <v>273</v>
      </c>
      <c r="H262" s="190" t="s">
        <v>274</v>
      </c>
      <c r="I262" s="190" t="s">
        <v>271</v>
      </c>
      <c r="J262" s="190" t="s">
        <v>271</v>
      </c>
      <c r="K262" s="190" t="s">
        <v>275</v>
      </c>
      <c r="L262" s="190" t="s">
        <v>276</v>
      </c>
      <c r="M262" s="190" t="s">
        <v>277</v>
      </c>
      <c r="N262" s="190" t="s">
        <v>278</v>
      </c>
      <c r="O262" s="190" t="s">
        <v>59</v>
      </c>
      <c r="P262" s="190" t="s">
        <v>271</v>
      </c>
      <c r="Q262" s="190" t="s">
        <v>271</v>
      </c>
      <c r="R262" s="190" t="s">
        <v>279</v>
      </c>
      <c r="S262" s="191">
        <v>15894.78</v>
      </c>
    </row>
    <row r="263" spans="1:19" x14ac:dyDescent="0.25">
      <c r="A263" s="190" t="s">
        <v>2942</v>
      </c>
      <c r="B263" s="190" t="s">
        <v>2938</v>
      </c>
      <c r="C263" s="191">
        <v>20413.52</v>
      </c>
      <c r="D263" s="190" t="s">
        <v>270</v>
      </c>
      <c r="E263" s="190" t="s">
        <v>271</v>
      </c>
      <c r="F263" s="190" t="s">
        <v>272</v>
      </c>
      <c r="G263" s="190" t="s">
        <v>2663</v>
      </c>
      <c r="H263" s="190" t="s">
        <v>274</v>
      </c>
      <c r="I263" s="190" t="s">
        <v>271</v>
      </c>
      <c r="J263" s="190" t="s">
        <v>271</v>
      </c>
      <c r="K263" s="190" t="s">
        <v>275</v>
      </c>
      <c r="L263" s="190" t="s">
        <v>2664</v>
      </c>
      <c r="M263" s="190" t="s">
        <v>277</v>
      </c>
      <c r="N263" s="190" t="s">
        <v>278</v>
      </c>
      <c r="O263" s="190" t="s">
        <v>176</v>
      </c>
      <c r="P263" s="190" t="s">
        <v>271</v>
      </c>
      <c r="Q263" s="190" t="s">
        <v>271</v>
      </c>
      <c r="R263" s="190" t="s">
        <v>279</v>
      </c>
      <c r="S263" s="191">
        <v>2452.6</v>
      </c>
    </row>
    <row r="264" spans="1:19" x14ac:dyDescent="0.25">
      <c r="A264" s="190" t="s">
        <v>2943</v>
      </c>
      <c r="B264" s="190" t="s">
        <v>2938</v>
      </c>
      <c r="C264" s="191">
        <v>22669.48</v>
      </c>
      <c r="D264" s="190" t="s">
        <v>270</v>
      </c>
      <c r="E264" s="190" t="s">
        <v>271</v>
      </c>
      <c r="F264" s="190" t="s">
        <v>272</v>
      </c>
      <c r="G264" s="190" t="s">
        <v>273</v>
      </c>
      <c r="H264" s="190" t="s">
        <v>274</v>
      </c>
      <c r="I264" s="190" t="s">
        <v>271</v>
      </c>
      <c r="J264" s="190" t="s">
        <v>271</v>
      </c>
      <c r="K264" s="190" t="s">
        <v>275</v>
      </c>
      <c r="L264" s="190" t="s">
        <v>276</v>
      </c>
      <c r="M264" s="190" t="s">
        <v>277</v>
      </c>
      <c r="N264" s="190" t="s">
        <v>278</v>
      </c>
      <c r="O264" s="190" t="s">
        <v>59</v>
      </c>
      <c r="P264" s="190" t="s">
        <v>271</v>
      </c>
      <c r="Q264" s="190" t="s">
        <v>271</v>
      </c>
      <c r="R264" s="190" t="s">
        <v>279</v>
      </c>
      <c r="S264" s="191">
        <v>21224.52</v>
      </c>
    </row>
    <row r="265" spans="1:19" x14ac:dyDescent="0.25">
      <c r="A265" s="190" t="s">
        <v>2943</v>
      </c>
      <c r="B265" s="190" t="s">
        <v>2938</v>
      </c>
      <c r="C265" s="191">
        <v>22669.48</v>
      </c>
      <c r="D265" s="190" t="s">
        <v>270</v>
      </c>
      <c r="E265" s="190" t="s">
        <v>271</v>
      </c>
      <c r="F265" s="190" t="s">
        <v>272</v>
      </c>
      <c r="G265" s="190" t="s">
        <v>2663</v>
      </c>
      <c r="H265" s="190" t="s">
        <v>274</v>
      </c>
      <c r="I265" s="190" t="s">
        <v>271</v>
      </c>
      <c r="J265" s="190" t="s">
        <v>271</v>
      </c>
      <c r="K265" s="190" t="s">
        <v>275</v>
      </c>
      <c r="L265" s="190" t="s">
        <v>2664</v>
      </c>
      <c r="M265" s="190" t="s">
        <v>277</v>
      </c>
      <c r="N265" s="190" t="s">
        <v>278</v>
      </c>
      <c r="O265" s="190" t="s">
        <v>176</v>
      </c>
      <c r="P265" s="190" t="s">
        <v>271</v>
      </c>
      <c r="Q265" s="190" t="s">
        <v>271</v>
      </c>
      <c r="R265" s="190" t="s">
        <v>279</v>
      </c>
      <c r="S265" s="191">
        <v>365.46</v>
      </c>
    </row>
    <row r="266" spans="1:19" x14ac:dyDescent="0.25">
      <c r="A266" s="190" t="s">
        <v>2944</v>
      </c>
      <c r="B266" s="190" t="s">
        <v>2938</v>
      </c>
      <c r="C266" s="191">
        <v>9662.39</v>
      </c>
      <c r="D266" s="190" t="s">
        <v>270</v>
      </c>
      <c r="E266" s="190" t="s">
        <v>271</v>
      </c>
      <c r="F266" s="190" t="s">
        <v>272</v>
      </c>
      <c r="G266" s="190" t="s">
        <v>273</v>
      </c>
      <c r="H266" s="190" t="s">
        <v>274</v>
      </c>
      <c r="I266" s="190" t="s">
        <v>271</v>
      </c>
      <c r="J266" s="190" t="s">
        <v>271</v>
      </c>
      <c r="K266" s="190" t="s">
        <v>275</v>
      </c>
      <c r="L266" s="190" t="s">
        <v>276</v>
      </c>
      <c r="M266" s="190" t="s">
        <v>277</v>
      </c>
      <c r="N266" s="190" t="s">
        <v>278</v>
      </c>
      <c r="O266" s="190" t="s">
        <v>59</v>
      </c>
      <c r="P266" s="190" t="s">
        <v>271</v>
      </c>
      <c r="Q266" s="190" t="s">
        <v>271</v>
      </c>
      <c r="R266" s="190" t="s">
        <v>279</v>
      </c>
      <c r="S266" s="191">
        <v>9202.2800000000007</v>
      </c>
    </row>
    <row r="267" spans="1:19" x14ac:dyDescent="0.25">
      <c r="A267" s="190" t="s">
        <v>2945</v>
      </c>
      <c r="B267" s="190" t="s">
        <v>2946</v>
      </c>
      <c r="C267" s="191">
        <v>11528.24</v>
      </c>
      <c r="D267" s="190" t="s">
        <v>270</v>
      </c>
      <c r="E267" s="190" t="s">
        <v>271</v>
      </c>
      <c r="F267" s="190" t="s">
        <v>272</v>
      </c>
      <c r="G267" s="190" t="s">
        <v>273</v>
      </c>
      <c r="H267" s="190" t="s">
        <v>274</v>
      </c>
      <c r="I267" s="190" t="s">
        <v>271</v>
      </c>
      <c r="J267" s="190" t="s">
        <v>271</v>
      </c>
      <c r="K267" s="190" t="s">
        <v>275</v>
      </c>
      <c r="L267" s="190" t="s">
        <v>276</v>
      </c>
      <c r="M267" s="190" t="s">
        <v>277</v>
      </c>
      <c r="N267" s="190" t="s">
        <v>278</v>
      </c>
      <c r="O267" s="190" t="s">
        <v>59</v>
      </c>
      <c r="P267" s="190" t="s">
        <v>271</v>
      </c>
      <c r="Q267" s="190" t="s">
        <v>271</v>
      </c>
      <c r="R267" s="190" t="s">
        <v>279</v>
      </c>
      <c r="S267" s="191">
        <v>10979.28</v>
      </c>
    </row>
    <row r="268" spans="1:19" x14ac:dyDescent="0.25">
      <c r="A268" s="190" t="s">
        <v>2947</v>
      </c>
      <c r="B268" s="190" t="s">
        <v>2946</v>
      </c>
      <c r="C268" s="191">
        <v>18123.689999999999</v>
      </c>
      <c r="D268" s="190" t="s">
        <v>270</v>
      </c>
      <c r="E268" s="190" t="s">
        <v>271</v>
      </c>
      <c r="F268" s="190" t="s">
        <v>272</v>
      </c>
      <c r="G268" s="190" t="s">
        <v>273</v>
      </c>
      <c r="H268" s="190" t="s">
        <v>274</v>
      </c>
      <c r="I268" s="190" t="s">
        <v>271</v>
      </c>
      <c r="J268" s="190" t="s">
        <v>271</v>
      </c>
      <c r="K268" s="190" t="s">
        <v>275</v>
      </c>
      <c r="L268" s="190" t="s">
        <v>276</v>
      </c>
      <c r="M268" s="190" t="s">
        <v>277</v>
      </c>
      <c r="N268" s="190" t="s">
        <v>278</v>
      </c>
      <c r="O268" s="190" t="s">
        <v>59</v>
      </c>
      <c r="P268" s="190" t="s">
        <v>271</v>
      </c>
      <c r="Q268" s="190" t="s">
        <v>271</v>
      </c>
      <c r="R268" s="190" t="s">
        <v>279</v>
      </c>
      <c r="S268" s="191">
        <v>17260.66</v>
      </c>
    </row>
    <row r="269" spans="1:19" x14ac:dyDescent="0.25">
      <c r="A269" s="190" t="s">
        <v>2948</v>
      </c>
      <c r="B269" s="190" t="s">
        <v>2946</v>
      </c>
      <c r="C269" s="191">
        <v>15031.79</v>
      </c>
      <c r="D269" s="190" t="s">
        <v>270</v>
      </c>
      <c r="E269" s="190" t="s">
        <v>271</v>
      </c>
      <c r="F269" s="190" t="s">
        <v>272</v>
      </c>
      <c r="G269" s="190" t="s">
        <v>273</v>
      </c>
      <c r="H269" s="190" t="s">
        <v>274</v>
      </c>
      <c r="I269" s="190" t="s">
        <v>271</v>
      </c>
      <c r="J269" s="190" t="s">
        <v>271</v>
      </c>
      <c r="K269" s="190" t="s">
        <v>275</v>
      </c>
      <c r="L269" s="190" t="s">
        <v>276</v>
      </c>
      <c r="M269" s="190" t="s">
        <v>277</v>
      </c>
      <c r="N269" s="190" t="s">
        <v>278</v>
      </c>
      <c r="O269" s="190" t="s">
        <v>59</v>
      </c>
      <c r="P269" s="190" t="s">
        <v>271</v>
      </c>
      <c r="Q269" s="190" t="s">
        <v>271</v>
      </c>
      <c r="R269" s="190" t="s">
        <v>279</v>
      </c>
      <c r="S269" s="191">
        <v>12994.38</v>
      </c>
    </row>
    <row r="270" spans="1:19" x14ac:dyDescent="0.25">
      <c r="A270" s="190" t="s">
        <v>2949</v>
      </c>
      <c r="B270" s="190" t="s">
        <v>2946</v>
      </c>
      <c r="C270" s="191">
        <v>20185.37</v>
      </c>
      <c r="D270" s="190" t="s">
        <v>270</v>
      </c>
      <c r="E270" s="190" t="s">
        <v>271</v>
      </c>
      <c r="F270" s="190" t="s">
        <v>272</v>
      </c>
      <c r="G270" s="190" t="s">
        <v>273</v>
      </c>
      <c r="H270" s="190" t="s">
        <v>274</v>
      </c>
      <c r="I270" s="190" t="s">
        <v>271</v>
      </c>
      <c r="J270" s="190" t="s">
        <v>271</v>
      </c>
      <c r="K270" s="190" t="s">
        <v>275</v>
      </c>
      <c r="L270" s="190" t="s">
        <v>276</v>
      </c>
      <c r="M270" s="190" t="s">
        <v>277</v>
      </c>
      <c r="N270" s="190" t="s">
        <v>278</v>
      </c>
      <c r="O270" s="190" t="s">
        <v>59</v>
      </c>
      <c r="P270" s="190" t="s">
        <v>271</v>
      </c>
      <c r="Q270" s="190" t="s">
        <v>271</v>
      </c>
      <c r="R270" s="190" t="s">
        <v>279</v>
      </c>
      <c r="S270" s="191">
        <v>17454.97</v>
      </c>
    </row>
    <row r="271" spans="1:19" x14ac:dyDescent="0.25">
      <c r="A271" s="190" t="s">
        <v>2949</v>
      </c>
      <c r="B271" s="190" t="s">
        <v>2946</v>
      </c>
      <c r="C271" s="191">
        <v>20185.37</v>
      </c>
      <c r="D271" s="190" t="s">
        <v>270</v>
      </c>
      <c r="E271" s="190" t="s">
        <v>271</v>
      </c>
      <c r="F271" s="190" t="s">
        <v>272</v>
      </c>
      <c r="G271" s="190" t="s">
        <v>2663</v>
      </c>
      <c r="H271" s="190" t="s">
        <v>274</v>
      </c>
      <c r="I271" s="190" t="s">
        <v>271</v>
      </c>
      <c r="J271" s="190" t="s">
        <v>271</v>
      </c>
      <c r="K271" s="190" t="s">
        <v>275</v>
      </c>
      <c r="L271" s="190" t="s">
        <v>2664</v>
      </c>
      <c r="M271" s="190" t="s">
        <v>277</v>
      </c>
      <c r="N271" s="190" t="s">
        <v>278</v>
      </c>
      <c r="O271" s="190" t="s">
        <v>176</v>
      </c>
      <c r="P271" s="190" t="s">
        <v>271</v>
      </c>
      <c r="Q271" s="190" t="s">
        <v>271</v>
      </c>
      <c r="R271" s="190" t="s">
        <v>279</v>
      </c>
      <c r="S271" s="191">
        <v>1388.22</v>
      </c>
    </row>
    <row r="272" spans="1:19" x14ac:dyDescent="0.25">
      <c r="A272" s="190" t="s">
        <v>2950</v>
      </c>
      <c r="B272" s="190" t="s">
        <v>2946</v>
      </c>
      <c r="C272" s="191">
        <v>17700.11</v>
      </c>
      <c r="D272" s="190" t="s">
        <v>270</v>
      </c>
      <c r="E272" s="190" t="s">
        <v>271</v>
      </c>
      <c r="F272" s="190" t="s">
        <v>272</v>
      </c>
      <c r="G272" s="190" t="s">
        <v>273</v>
      </c>
      <c r="H272" s="190" t="s">
        <v>274</v>
      </c>
      <c r="I272" s="190" t="s">
        <v>271</v>
      </c>
      <c r="J272" s="190" t="s">
        <v>271</v>
      </c>
      <c r="K272" s="190" t="s">
        <v>275</v>
      </c>
      <c r="L272" s="190" t="s">
        <v>276</v>
      </c>
      <c r="M272" s="190" t="s">
        <v>277</v>
      </c>
      <c r="N272" s="190" t="s">
        <v>278</v>
      </c>
      <c r="O272" s="190" t="s">
        <v>59</v>
      </c>
      <c r="P272" s="190" t="s">
        <v>271</v>
      </c>
      <c r="Q272" s="190" t="s">
        <v>271</v>
      </c>
      <c r="R272" s="190" t="s">
        <v>279</v>
      </c>
      <c r="S272" s="191">
        <v>15281.47</v>
      </c>
    </row>
    <row r="273" spans="1:19" x14ac:dyDescent="0.25">
      <c r="A273" s="190" t="s">
        <v>2950</v>
      </c>
      <c r="B273" s="190" t="s">
        <v>2946</v>
      </c>
      <c r="C273" s="191">
        <v>17700.11</v>
      </c>
      <c r="D273" s="190" t="s">
        <v>270</v>
      </c>
      <c r="E273" s="190" t="s">
        <v>271</v>
      </c>
      <c r="F273" s="190" t="s">
        <v>272</v>
      </c>
      <c r="G273" s="190" t="s">
        <v>2663</v>
      </c>
      <c r="H273" s="190" t="s">
        <v>274</v>
      </c>
      <c r="I273" s="190" t="s">
        <v>271</v>
      </c>
      <c r="J273" s="190" t="s">
        <v>271</v>
      </c>
      <c r="K273" s="190" t="s">
        <v>275</v>
      </c>
      <c r="L273" s="190" t="s">
        <v>2664</v>
      </c>
      <c r="M273" s="190" t="s">
        <v>277</v>
      </c>
      <c r="N273" s="190" t="s">
        <v>278</v>
      </c>
      <c r="O273" s="190" t="s">
        <v>176</v>
      </c>
      <c r="P273" s="190" t="s">
        <v>271</v>
      </c>
      <c r="Q273" s="190" t="s">
        <v>271</v>
      </c>
      <c r="R273" s="190" t="s">
        <v>279</v>
      </c>
      <c r="S273" s="191">
        <v>1125.54</v>
      </c>
    </row>
    <row r="274" spans="1:19" x14ac:dyDescent="0.25">
      <c r="A274" s="190" t="s">
        <v>2951</v>
      </c>
      <c r="B274" s="190" t="s">
        <v>2946</v>
      </c>
      <c r="C274" s="191">
        <v>19507.189999999999</v>
      </c>
      <c r="D274" s="190" t="s">
        <v>270</v>
      </c>
      <c r="E274" s="190" t="s">
        <v>271</v>
      </c>
      <c r="F274" s="190" t="s">
        <v>272</v>
      </c>
      <c r="G274" s="190" t="s">
        <v>273</v>
      </c>
      <c r="H274" s="190" t="s">
        <v>274</v>
      </c>
      <c r="I274" s="190" t="s">
        <v>271</v>
      </c>
      <c r="J274" s="190" t="s">
        <v>271</v>
      </c>
      <c r="K274" s="190" t="s">
        <v>275</v>
      </c>
      <c r="L274" s="190" t="s">
        <v>276</v>
      </c>
      <c r="M274" s="190" t="s">
        <v>277</v>
      </c>
      <c r="N274" s="190" t="s">
        <v>278</v>
      </c>
      <c r="O274" s="190" t="s">
        <v>59</v>
      </c>
      <c r="P274" s="190" t="s">
        <v>271</v>
      </c>
      <c r="Q274" s="190" t="s">
        <v>271</v>
      </c>
      <c r="R274" s="190" t="s">
        <v>279</v>
      </c>
      <c r="S274" s="191">
        <v>18578.28</v>
      </c>
    </row>
    <row r="275" spans="1:19" x14ac:dyDescent="0.25">
      <c r="A275" s="190" t="s">
        <v>2952</v>
      </c>
      <c r="B275" s="190" t="s">
        <v>2953</v>
      </c>
      <c r="C275" s="191">
        <v>1313.14</v>
      </c>
      <c r="D275" s="190" t="s">
        <v>270</v>
      </c>
      <c r="E275" s="190" t="s">
        <v>271</v>
      </c>
      <c r="F275" s="190" t="s">
        <v>272</v>
      </c>
      <c r="G275" s="190" t="s">
        <v>2954</v>
      </c>
      <c r="H275" s="190" t="s">
        <v>274</v>
      </c>
      <c r="I275" s="190" t="s">
        <v>271</v>
      </c>
      <c r="J275" s="190" t="s">
        <v>271</v>
      </c>
      <c r="K275" s="190" t="s">
        <v>275</v>
      </c>
      <c r="L275" s="190" t="s">
        <v>276</v>
      </c>
      <c r="M275" s="190" t="s">
        <v>277</v>
      </c>
      <c r="N275" s="190" t="s">
        <v>278</v>
      </c>
      <c r="O275" s="190" t="s">
        <v>59</v>
      </c>
      <c r="P275" s="190" t="s">
        <v>271</v>
      </c>
      <c r="Q275" s="190" t="s">
        <v>271</v>
      </c>
      <c r="R275" s="190" t="s">
        <v>279</v>
      </c>
      <c r="S275" s="191">
        <v>625.29999999999995</v>
      </c>
    </row>
    <row r="276" spans="1:19" x14ac:dyDescent="0.25">
      <c r="A276" s="190" t="s">
        <v>2952</v>
      </c>
      <c r="B276" s="190" t="s">
        <v>2953</v>
      </c>
      <c r="C276" s="191">
        <v>1313.14</v>
      </c>
      <c r="D276" s="190" t="s">
        <v>270</v>
      </c>
      <c r="E276" s="190" t="s">
        <v>271</v>
      </c>
      <c r="F276" s="190" t="s">
        <v>272</v>
      </c>
      <c r="G276" s="190" t="s">
        <v>2955</v>
      </c>
      <c r="H276" s="190" t="s">
        <v>274</v>
      </c>
      <c r="I276" s="190" t="s">
        <v>271</v>
      </c>
      <c r="J276" s="190" t="s">
        <v>271</v>
      </c>
      <c r="K276" s="190" t="s">
        <v>275</v>
      </c>
      <c r="L276" s="190" t="s">
        <v>276</v>
      </c>
      <c r="M276" s="190" t="s">
        <v>277</v>
      </c>
      <c r="N276" s="190" t="s">
        <v>278</v>
      </c>
      <c r="O276" s="190" t="s">
        <v>59</v>
      </c>
      <c r="P276" s="190" t="s">
        <v>271</v>
      </c>
      <c r="Q276" s="190" t="s">
        <v>271</v>
      </c>
      <c r="R276" s="190" t="s">
        <v>279</v>
      </c>
      <c r="S276" s="191">
        <v>625.29999999999995</v>
      </c>
    </row>
    <row r="277" spans="1:19" x14ac:dyDescent="0.25">
      <c r="A277" s="190" t="s">
        <v>2956</v>
      </c>
      <c r="B277" s="190" t="s">
        <v>2953</v>
      </c>
      <c r="C277" s="191">
        <v>156.32</v>
      </c>
      <c r="D277" s="190" t="s">
        <v>270</v>
      </c>
      <c r="E277" s="190" t="s">
        <v>271</v>
      </c>
      <c r="F277" s="190" t="s">
        <v>272</v>
      </c>
      <c r="G277" s="190" t="s">
        <v>2957</v>
      </c>
      <c r="H277" s="190" t="s">
        <v>274</v>
      </c>
      <c r="I277" s="190" t="s">
        <v>271</v>
      </c>
      <c r="J277" s="190" t="s">
        <v>271</v>
      </c>
      <c r="K277" s="190" t="s">
        <v>275</v>
      </c>
      <c r="L277" s="190" t="s">
        <v>276</v>
      </c>
      <c r="M277" s="190" t="s">
        <v>277</v>
      </c>
      <c r="N277" s="190" t="s">
        <v>278</v>
      </c>
      <c r="O277" s="190" t="s">
        <v>59</v>
      </c>
      <c r="P277" s="190" t="s">
        <v>271</v>
      </c>
      <c r="Q277" s="190" t="s">
        <v>271</v>
      </c>
      <c r="R277" s="190" t="s">
        <v>279</v>
      </c>
      <c r="S277" s="191">
        <v>148.88</v>
      </c>
    </row>
    <row r="278" spans="1:19" x14ac:dyDescent="0.25">
      <c r="A278" s="190" t="s">
        <v>2958</v>
      </c>
      <c r="B278" s="190" t="s">
        <v>2953</v>
      </c>
      <c r="C278" s="191">
        <v>5261.33</v>
      </c>
      <c r="D278" s="190" t="s">
        <v>270</v>
      </c>
      <c r="E278" s="190" t="s">
        <v>271</v>
      </c>
      <c r="F278" s="190" t="s">
        <v>272</v>
      </c>
      <c r="G278" s="190" t="s">
        <v>2959</v>
      </c>
      <c r="H278" s="190" t="s">
        <v>274</v>
      </c>
      <c r="I278" s="190" t="s">
        <v>271</v>
      </c>
      <c r="J278" s="190" t="s">
        <v>271</v>
      </c>
      <c r="K278" s="190" t="s">
        <v>275</v>
      </c>
      <c r="L278" s="190" t="s">
        <v>276</v>
      </c>
      <c r="M278" s="190" t="s">
        <v>277</v>
      </c>
      <c r="N278" s="190" t="s">
        <v>278</v>
      </c>
      <c r="O278" s="190" t="s">
        <v>59</v>
      </c>
      <c r="P278" s="190" t="s">
        <v>271</v>
      </c>
      <c r="Q278" s="190" t="s">
        <v>271</v>
      </c>
      <c r="R278" s="190" t="s">
        <v>279</v>
      </c>
      <c r="S278" s="191">
        <v>562.77</v>
      </c>
    </row>
    <row r="279" spans="1:19" x14ac:dyDescent="0.25">
      <c r="A279" s="190" t="s">
        <v>2958</v>
      </c>
      <c r="B279" s="190" t="s">
        <v>2953</v>
      </c>
      <c r="C279" s="191">
        <v>5261.33</v>
      </c>
      <c r="D279" s="190" t="s">
        <v>270</v>
      </c>
      <c r="E279" s="190" t="s">
        <v>271</v>
      </c>
      <c r="F279" s="190" t="s">
        <v>272</v>
      </c>
      <c r="G279" s="190" t="s">
        <v>2960</v>
      </c>
      <c r="H279" s="190" t="s">
        <v>274</v>
      </c>
      <c r="I279" s="190" t="s">
        <v>271</v>
      </c>
      <c r="J279" s="190" t="s">
        <v>271</v>
      </c>
      <c r="K279" s="190" t="s">
        <v>275</v>
      </c>
      <c r="L279" s="190" t="s">
        <v>276</v>
      </c>
      <c r="M279" s="190" t="s">
        <v>277</v>
      </c>
      <c r="N279" s="190" t="s">
        <v>278</v>
      </c>
      <c r="O279" s="190" t="s">
        <v>59</v>
      </c>
      <c r="P279" s="190" t="s">
        <v>271</v>
      </c>
      <c r="Q279" s="190" t="s">
        <v>271</v>
      </c>
      <c r="R279" s="190" t="s">
        <v>279</v>
      </c>
      <c r="S279" s="191">
        <v>2037.07</v>
      </c>
    </row>
    <row r="280" spans="1:19" x14ac:dyDescent="0.25">
      <c r="A280" s="190" t="s">
        <v>2958</v>
      </c>
      <c r="B280" s="190" t="s">
        <v>2953</v>
      </c>
      <c r="C280" s="191">
        <v>5261.33</v>
      </c>
      <c r="D280" s="190" t="s">
        <v>270</v>
      </c>
      <c r="E280" s="190" t="s">
        <v>271</v>
      </c>
      <c r="F280" s="190" t="s">
        <v>272</v>
      </c>
      <c r="G280" s="190" t="s">
        <v>2961</v>
      </c>
      <c r="H280" s="190" t="s">
        <v>274</v>
      </c>
      <c r="I280" s="190" t="s">
        <v>271</v>
      </c>
      <c r="J280" s="190" t="s">
        <v>271</v>
      </c>
      <c r="K280" s="190" t="s">
        <v>275</v>
      </c>
      <c r="L280" s="190" t="s">
        <v>276</v>
      </c>
      <c r="M280" s="190" t="s">
        <v>277</v>
      </c>
      <c r="N280" s="190" t="s">
        <v>278</v>
      </c>
      <c r="O280" s="190" t="s">
        <v>59</v>
      </c>
      <c r="P280" s="190" t="s">
        <v>271</v>
      </c>
      <c r="Q280" s="190" t="s">
        <v>271</v>
      </c>
      <c r="R280" s="190" t="s">
        <v>279</v>
      </c>
      <c r="S280" s="191">
        <v>1563.25</v>
      </c>
    </row>
    <row r="281" spans="1:19" x14ac:dyDescent="0.25">
      <c r="A281" s="190" t="s">
        <v>2958</v>
      </c>
      <c r="B281" s="190" t="s">
        <v>2953</v>
      </c>
      <c r="C281" s="191">
        <v>5261.33</v>
      </c>
      <c r="D281" s="190" t="s">
        <v>270</v>
      </c>
      <c r="E281" s="190" t="s">
        <v>271</v>
      </c>
      <c r="F281" s="190" t="s">
        <v>272</v>
      </c>
      <c r="G281" s="190" t="s">
        <v>2962</v>
      </c>
      <c r="H281" s="190" t="s">
        <v>274</v>
      </c>
      <c r="I281" s="190" t="s">
        <v>271</v>
      </c>
      <c r="J281" s="190" t="s">
        <v>271</v>
      </c>
      <c r="K281" s="190" t="s">
        <v>275</v>
      </c>
      <c r="L281" s="190" t="s">
        <v>276</v>
      </c>
      <c r="M281" s="190" t="s">
        <v>277</v>
      </c>
      <c r="N281" s="190" t="s">
        <v>278</v>
      </c>
      <c r="O281" s="190" t="s">
        <v>59</v>
      </c>
      <c r="P281" s="190" t="s">
        <v>271</v>
      </c>
      <c r="Q281" s="190" t="s">
        <v>271</v>
      </c>
      <c r="R281" s="190" t="s">
        <v>279</v>
      </c>
      <c r="S281" s="191">
        <v>847.7</v>
      </c>
    </row>
    <row r="282" spans="1:19" x14ac:dyDescent="0.25">
      <c r="A282" s="190" t="s">
        <v>2963</v>
      </c>
      <c r="B282" s="190" t="s">
        <v>2953</v>
      </c>
      <c r="C282" s="191">
        <v>787.88</v>
      </c>
      <c r="D282" s="190" t="s">
        <v>270</v>
      </c>
      <c r="E282" s="190" t="s">
        <v>271</v>
      </c>
      <c r="F282" s="190" t="s">
        <v>272</v>
      </c>
      <c r="G282" s="190" t="s">
        <v>2964</v>
      </c>
      <c r="H282" s="190" t="s">
        <v>274</v>
      </c>
      <c r="I282" s="190" t="s">
        <v>271</v>
      </c>
      <c r="J282" s="190" t="s">
        <v>271</v>
      </c>
      <c r="K282" s="190" t="s">
        <v>275</v>
      </c>
      <c r="L282" s="190" t="s">
        <v>276</v>
      </c>
      <c r="M282" s="190" t="s">
        <v>277</v>
      </c>
      <c r="N282" s="190" t="s">
        <v>278</v>
      </c>
      <c r="O282" s="190" t="s">
        <v>59</v>
      </c>
      <c r="P282" s="190" t="s">
        <v>271</v>
      </c>
      <c r="Q282" s="190" t="s">
        <v>271</v>
      </c>
      <c r="R282" s="190" t="s">
        <v>279</v>
      </c>
      <c r="S282" s="191">
        <v>750.36</v>
      </c>
    </row>
    <row r="283" spans="1:19" x14ac:dyDescent="0.25">
      <c r="A283" s="190" t="s">
        <v>2965</v>
      </c>
      <c r="B283" s="190" t="s">
        <v>2953</v>
      </c>
      <c r="C283" s="191">
        <v>10809.16</v>
      </c>
      <c r="D283" s="190" t="s">
        <v>270</v>
      </c>
      <c r="E283" s="190" t="s">
        <v>271</v>
      </c>
      <c r="F283" s="190" t="s">
        <v>272</v>
      </c>
      <c r="G283" s="190" t="s">
        <v>273</v>
      </c>
      <c r="H283" s="190" t="s">
        <v>274</v>
      </c>
      <c r="I283" s="190" t="s">
        <v>271</v>
      </c>
      <c r="J283" s="190" t="s">
        <v>271</v>
      </c>
      <c r="K283" s="190" t="s">
        <v>275</v>
      </c>
      <c r="L283" s="190" t="s">
        <v>276</v>
      </c>
      <c r="M283" s="190" t="s">
        <v>277</v>
      </c>
      <c r="N283" s="190" t="s">
        <v>278</v>
      </c>
      <c r="O283" s="190" t="s">
        <v>59</v>
      </c>
      <c r="P283" s="190" t="s">
        <v>271</v>
      </c>
      <c r="Q283" s="190" t="s">
        <v>271</v>
      </c>
      <c r="R283" s="190" t="s">
        <v>279</v>
      </c>
      <c r="S283" s="191">
        <v>10294.44</v>
      </c>
    </row>
    <row r="284" spans="1:19" x14ac:dyDescent="0.25">
      <c r="A284" s="190" t="s">
        <v>2966</v>
      </c>
      <c r="B284" s="190" t="s">
        <v>2953</v>
      </c>
      <c r="C284" s="191">
        <v>15267.76</v>
      </c>
      <c r="D284" s="190" t="s">
        <v>270</v>
      </c>
      <c r="E284" s="190" t="s">
        <v>271</v>
      </c>
      <c r="F284" s="190" t="s">
        <v>272</v>
      </c>
      <c r="G284" s="190" t="s">
        <v>273</v>
      </c>
      <c r="H284" s="190" t="s">
        <v>274</v>
      </c>
      <c r="I284" s="190" t="s">
        <v>271</v>
      </c>
      <c r="J284" s="190" t="s">
        <v>271</v>
      </c>
      <c r="K284" s="190" t="s">
        <v>275</v>
      </c>
      <c r="L284" s="190" t="s">
        <v>276</v>
      </c>
      <c r="M284" s="190" t="s">
        <v>277</v>
      </c>
      <c r="N284" s="190" t="s">
        <v>278</v>
      </c>
      <c r="O284" s="190" t="s">
        <v>59</v>
      </c>
      <c r="P284" s="190" t="s">
        <v>271</v>
      </c>
      <c r="Q284" s="190" t="s">
        <v>271</v>
      </c>
      <c r="R284" s="190" t="s">
        <v>279</v>
      </c>
      <c r="S284" s="191">
        <v>14540.72</v>
      </c>
    </row>
    <row r="285" spans="1:19" x14ac:dyDescent="0.25">
      <c r="A285" s="190" t="s">
        <v>2967</v>
      </c>
      <c r="B285" s="190" t="s">
        <v>2953</v>
      </c>
      <c r="C285" s="191">
        <v>17165.14</v>
      </c>
      <c r="D285" s="190" t="s">
        <v>270</v>
      </c>
      <c r="E285" s="190" t="s">
        <v>271</v>
      </c>
      <c r="F285" s="190" t="s">
        <v>272</v>
      </c>
      <c r="G285" s="190" t="s">
        <v>273</v>
      </c>
      <c r="H285" s="190" t="s">
        <v>274</v>
      </c>
      <c r="I285" s="190" t="s">
        <v>271</v>
      </c>
      <c r="J285" s="190" t="s">
        <v>271</v>
      </c>
      <c r="K285" s="190" t="s">
        <v>275</v>
      </c>
      <c r="L285" s="190" t="s">
        <v>276</v>
      </c>
      <c r="M285" s="190" t="s">
        <v>277</v>
      </c>
      <c r="N285" s="190" t="s">
        <v>278</v>
      </c>
      <c r="O285" s="190" t="s">
        <v>59</v>
      </c>
      <c r="P285" s="190" t="s">
        <v>271</v>
      </c>
      <c r="Q285" s="190" t="s">
        <v>271</v>
      </c>
      <c r="R285" s="190" t="s">
        <v>279</v>
      </c>
      <c r="S285" s="191">
        <v>8733.9599999999991</v>
      </c>
    </row>
    <row r="286" spans="1:19" x14ac:dyDescent="0.25">
      <c r="A286" s="190" t="s">
        <v>2967</v>
      </c>
      <c r="B286" s="190" t="s">
        <v>2953</v>
      </c>
      <c r="C286" s="191">
        <v>17165.14</v>
      </c>
      <c r="D286" s="190" t="s">
        <v>270</v>
      </c>
      <c r="E286" s="190" t="s">
        <v>271</v>
      </c>
      <c r="F286" s="190" t="s">
        <v>272</v>
      </c>
      <c r="G286" s="190" t="s">
        <v>2663</v>
      </c>
      <c r="H286" s="190" t="s">
        <v>274</v>
      </c>
      <c r="I286" s="190" t="s">
        <v>271</v>
      </c>
      <c r="J286" s="190" t="s">
        <v>271</v>
      </c>
      <c r="K286" s="190" t="s">
        <v>275</v>
      </c>
      <c r="L286" s="190" t="s">
        <v>2664</v>
      </c>
      <c r="M286" s="190" t="s">
        <v>277</v>
      </c>
      <c r="N286" s="190" t="s">
        <v>278</v>
      </c>
      <c r="O286" s="190" t="s">
        <v>176</v>
      </c>
      <c r="P286" s="190" t="s">
        <v>271</v>
      </c>
      <c r="Q286" s="190" t="s">
        <v>271</v>
      </c>
      <c r="R286" s="190" t="s">
        <v>279</v>
      </c>
      <c r="S286" s="191">
        <v>1398.69</v>
      </c>
    </row>
    <row r="287" spans="1:19" x14ac:dyDescent="0.25">
      <c r="A287" s="190" t="s">
        <v>2967</v>
      </c>
      <c r="B287" s="190" t="s">
        <v>2953</v>
      </c>
      <c r="C287" s="191">
        <v>17165.14</v>
      </c>
      <c r="D287" s="190" t="s">
        <v>270</v>
      </c>
      <c r="E287" s="190" t="s">
        <v>271</v>
      </c>
      <c r="F287" s="190" t="s">
        <v>272</v>
      </c>
      <c r="G287" s="190" t="s">
        <v>582</v>
      </c>
      <c r="H287" s="190" t="s">
        <v>274</v>
      </c>
      <c r="I287" s="190" t="s">
        <v>271</v>
      </c>
      <c r="J287" s="190" t="s">
        <v>271</v>
      </c>
      <c r="K287" s="190" t="s">
        <v>275</v>
      </c>
      <c r="L287" s="190" t="s">
        <v>276</v>
      </c>
      <c r="M287" s="190" t="s">
        <v>277</v>
      </c>
      <c r="N287" s="190" t="s">
        <v>278</v>
      </c>
      <c r="O287" s="190" t="s">
        <v>59</v>
      </c>
      <c r="P287" s="190" t="s">
        <v>271</v>
      </c>
      <c r="Q287" s="190" t="s">
        <v>271</v>
      </c>
      <c r="R287" s="190" t="s">
        <v>279</v>
      </c>
      <c r="S287" s="191">
        <v>6215.1</v>
      </c>
    </row>
    <row r="288" spans="1:19" x14ac:dyDescent="0.25">
      <c r="A288" s="190" t="s">
        <v>2968</v>
      </c>
      <c r="B288" s="190" t="s">
        <v>2953</v>
      </c>
      <c r="C288" s="191">
        <v>20975.35</v>
      </c>
      <c r="D288" s="190" t="s">
        <v>270</v>
      </c>
      <c r="E288" s="190" t="s">
        <v>271</v>
      </c>
      <c r="F288" s="190" t="s">
        <v>272</v>
      </c>
      <c r="G288" s="190" t="s">
        <v>273</v>
      </c>
      <c r="H288" s="190" t="s">
        <v>274</v>
      </c>
      <c r="I288" s="190" t="s">
        <v>271</v>
      </c>
      <c r="J288" s="190" t="s">
        <v>271</v>
      </c>
      <c r="K288" s="190" t="s">
        <v>275</v>
      </c>
      <c r="L288" s="190" t="s">
        <v>276</v>
      </c>
      <c r="M288" s="190" t="s">
        <v>277</v>
      </c>
      <c r="N288" s="190" t="s">
        <v>278</v>
      </c>
      <c r="O288" s="190" t="s">
        <v>59</v>
      </c>
      <c r="P288" s="190" t="s">
        <v>271</v>
      </c>
      <c r="Q288" s="190" t="s">
        <v>271</v>
      </c>
      <c r="R288" s="190" t="s">
        <v>279</v>
      </c>
      <c r="S288" s="191">
        <v>16986.91</v>
      </c>
    </row>
    <row r="289" spans="1:19" x14ac:dyDescent="0.25">
      <c r="A289" s="190" t="s">
        <v>2968</v>
      </c>
      <c r="B289" s="190" t="s">
        <v>2953</v>
      </c>
      <c r="C289" s="191">
        <v>20975.35</v>
      </c>
      <c r="D289" s="190" t="s">
        <v>270</v>
      </c>
      <c r="E289" s="190" t="s">
        <v>271</v>
      </c>
      <c r="F289" s="190" t="s">
        <v>272</v>
      </c>
      <c r="G289" s="190" t="s">
        <v>2663</v>
      </c>
      <c r="H289" s="190" t="s">
        <v>274</v>
      </c>
      <c r="I289" s="190" t="s">
        <v>271</v>
      </c>
      <c r="J289" s="190" t="s">
        <v>271</v>
      </c>
      <c r="K289" s="190" t="s">
        <v>275</v>
      </c>
      <c r="L289" s="190" t="s">
        <v>2664</v>
      </c>
      <c r="M289" s="190" t="s">
        <v>277</v>
      </c>
      <c r="N289" s="190" t="s">
        <v>278</v>
      </c>
      <c r="O289" s="190" t="s">
        <v>176</v>
      </c>
      <c r="P289" s="190" t="s">
        <v>271</v>
      </c>
      <c r="Q289" s="190" t="s">
        <v>271</v>
      </c>
      <c r="R289" s="190" t="s">
        <v>279</v>
      </c>
      <c r="S289" s="191">
        <v>2989.61</v>
      </c>
    </row>
    <row r="290" spans="1:19" x14ac:dyDescent="0.25">
      <c r="A290" s="190" t="s">
        <v>2969</v>
      </c>
      <c r="B290" s="190" t="s">
        <v>2953</v>
      </c>
      <c r="C290" s="191">
        <v>11189.33</v>
      </c>
      <c r="D290" s="190" t="s">
        <v>270</v>
      </c>
      <c r="E290" s="190" t="s">
        <v>271</v>
      </c>
      <c r="F290" s="190" t="s">
        <v>272</v>
      </c>
      <c r="G290" s="190" t="s">
        <v>273</v>
      </c>
      <c r="H290" s="190" t="s">
        <v>274</v>
      </c>
      <c r="I290" s="190" t="s">
        <v>271</v>
      </c>
      <c r="J290" s="190" t="s">
        <v>271</v>
      </c>
      <c r="K290" s="190" t="s">
        <v>275</v>
      </c>
      <c r="L290" s="190" t="s">
        <v>276</v>
      </c>
      <c r="M290" s="190" t="s">
        <v>277</v>
      </c>
      <c r="N290" s="190" t="s">
        <v>278</v>
      </c>
      <c r="O290" s="190" t="s">
        <v>59</v>
      </c>
      <c r="P290" s="190" t="s">
        <v>271</v>
      </c>
      <c r="Q290" s="190" t="s">
        <v>271</v>
      </c>
      <c r="R290" s="190" t="s">
        <v>279</v>
      </c>
      <c r="S290" s="191">
        <v>9750.9500000000007</v>
      </c>
    </row>
    <row r="291" spans="1:19" x14ac:dyDescent="0.25">
      <c r="A291" s="190" t="s">
        <v>2970</v>
      </c>
      <c r="B291" s="190" t="s">
        <v>2953</v>
      </c>
      <c r="C291" s="191">
        <v>16405.47</v>
      </c>
      <c r="D291" s="190" t="s">
        <v>270</v>
      </c>
      <c r="E291" s="190" t="s">
        <v>271</v>
      </c>
      <c r="F291" s="190" t="s">
        <v>272</v>
      </c>
      <c r="G291" s="190" t="s">
        <v>273</v>
      </c>
      <c r="H291" s="190" t="s">
        <v>274</v>
      </c>
      <c r="I291" s="190" t="s">
        <v>271</v>
      </c>
      <c r="J291" s="190" t="s">
        <v>271</v>
      </c>
      <c r="K291" s="190" t="s">
        <v>275</v>
      </c>
      <c r="L291" s="190" t="s">
        <v>276</v>
      </c>
      <c r="M291" s="190" t="s">
        <v>277</v>
      </c>
      <c r="N291" s="190" t="s">
        <v>278</v>
      </c>
      <c r="O291" s="190" t="s">
        <v>59</v>
      </c>
      <c r="P291" s="190" t="s">
        <v>271</v>
      </c>
      <c r="Q291" s="190" t="s">
        <v>271</v>
      </c>
      <c r="R291" s="190" t="s">
        <v>279</v>
      </c>
      <c r="S291" s="191">
        <v>14416.03</v>
      </c>
    </row>
    <row r="292" spans="1:19" x14ac:dyDescent="0.25">
      <c r="A292" s="190" t="s">
        <v>2970</v>
      </c>
      <c r="B292" s="190" t="s">
        <v>2953</v>
      </c>
      <c r="C292" s="191">
        <v>16405.47</v>
      </c>
      <c r="D292" s="190" t="s">
        <v>270</v>
      </c>
      <c r="E292" s="190" t="s">
        <v>271</v>
      </c>
      <c r="F292" s="190" t="s">
        <v>272</v>
      </c>
      <c r="G292" s="190" t="s">
        <v>2663</v>
      </c>
      <c r="H292" s="190" t="s">
        <v>274</v>
      </c>
      <c r="I292" s="190" t="s">
        <v>271</v>
      </c>
      <c r="J292" s="190" t="s">
        <v>271</v>
      </c>
      <c r="K292" s="190" t="s">
        <v>275</v>
      </c>
      <c r="L292" s="190" t="s">
        <v>2664</v>
      </c>
      <c r="M292" s="190" t="s">
        <v>277</v>
      </c>
      <c r="N292" s="190" t="s">
        <v>278</v>
      </c>
      <c r="O292" s="190" t="s">
        <v>176</v>
      </c>
      <c r="P292" s="190" t="s">
        <v>271</v>
      </c>
      <c r="Q292" s="190" t="s">
        <v>271</v>
      </c>
      <c r="R292" s="190" t="s">
        <v>279</v>
      </c>
      <c r="S292" s="191">
        <v>270.27</v>
      </c>
    </row>
    <row r="293" spans="1:19" x14ac:dyDescent="0.25">
      <c r="A293" s="190" t="s">
        <v>2971</v>
      </c>
      <c r="B293" s="190" t="s">
        <v>2953</v>
      </c>
      <c r="C293" s="191">
        <v>36079.46</v>
      </c>
      <c r="D293" s="190" t="s">
        <v>270</v>
      </c>
      <c r="E293" s="190" t="s">
        <v>271</v>
      </c>
      <c r="F293" s="190" t="s">
        <v>272</v>
      </c>
      <c r="G293" s="190" t="s">
        <v>273</v>
      </c>
      <c r="H293" s="190" t="s">
        <v>274</v>
      </c>
      <c r="I293" s="190" t="s">
        <v>271</v>
      </c>
      <c r="J293" s="190" t="s">
        <v>271</v>
      </c>
      <c r="K293" s="190" t="s">
        <v>275</v>
      </c>
      <c r="L293" s="190" t="s">
        <v>276</v>
      </c>
      <c r="M293" s="190" t="s">
        <v>277</v>
      </c>
      <c r="N293" s="190" t="s">
        <v>278</v>
      </c>
      <c r="O293" s="190" t="s">
        <v>59</v>
      </c>
      <c r="P293" s="190" t="s">
        <v>271</v>
      </c>
      <c r="Q293" s="190" t="s">
        <v>271</v>
      </c>
      <c r="R293" s="190" t="s">
        <v>279</v>
      </c>
      <c r="S293" s="191">
        <v>34361.39</v>
      </c>
    </row>
    <row r="294" spans="1:19" x14ac:dyDescent="0.25">
      <c r="A294" s="190" t="s">
        <v>2972</v>
      </c>
      <c r="B294" s="190" t="s">
        <v>2953</v>
      </c>
      <c r="C294" s="191">
        <v>39174.85</v>
      </c>
      <c r="D294" s="190" t="s">
        <v>270</v>
      </c>
      <c r="E294" s="190" t="s">
        <v>271</v>
      </c>
      <c r="F294" s="190" t="s">
        <v>272</v>
      </c>
      <c r="G294" s="190" t="s">
        <v>273</v>
      </c>
      <c r="H294" s="190" t="s">
        <v>274</v>
      </c>
      <c r="I294" s="190" t="s">
        <v>271</v>
      </c>
      <c r="J294" s="190" t="s">
        <v>271</v>
      </c>
      <c r="K294" s="190" t="s">
        <v>275</v>
      </c>
      <c r="L294" s="190" t="s">
        <v>276</v>
      </c>
      <c r="M294" s="190" t="s">
        <v>277</v>
      </c>
      <c r="N294" s="190" t="s">
        <v>278</v>
      </c>
      <c r="O294" s="190" t="s">
        <v>59</v>
      </c>
      <c r="P294" s="190" t="s">
        <v>271</v>
      </c>
      <c r="Q294" s="190" t="s">
        <v>271</v>
      </c>
      <c r="R294" s="190" t="s">
        <v>279</v>
      </c>
      <c r="S294" s="191">
        <v>37309.379999999997</v>
      </c>
    </row>
    <row r="295" spans="1:19" x14ac:dyDescent="0.25">
      <c r="A295" s="190" t="s">
        <v>2973</v>
      </c>
      <c r="B295" s="190" t="s">
        <v>2953</v>
      </c>
      <c r="C295" s="191">
        <v>25809</v>
      </c>
      <c r="D295" s="190" t="s">
        <v>270</v>
      </c>
      <c r="E295" s="190" t="s">
        <v>271</v>
      </c>
      <c r="F295" s="190" t="s">
        <v>272</v>
      </c>
      <c r="G295" s="190" t="s">
        <v>273</v>
      </c>
      <c r="H295" s="190" t="s">
        <v>274</v>
      </c>
      <c r="I295" s="190" t="s">
        <v>271</v>
      </c>
      <c r="J295" s="190" t="s">
        <v>271</v>
      </c>
      <c r="K295" s="190" t="s">
        <v>275</v>
      </c>
      <c r="L295" s="190" t="s">
        <v>276</v>
      </c>
      <c r="M295" s="190" t="s">
        <v>277</v>
      </c>
      <c r="N295" s="190" t="s">
        <v>278</v>
      </c>
      <c r="O295" s="190" t="s">
        <v>59</v>
      </c>
      <c r="P295" s="190" t="s">
        <v>271</v>
      </c>
      <c r="Q295" s="190" t="s">
        <v>271</v>
      </c>
      <c r="R295" s="190" t="s">
        <v>279</v>
      </c>
      <c r="S295" s="191">
        <v>24580</v>
      </c>
    </row>
    <row r="296" spans="1:19" x14ac:dyDescent="0.25">
      <c r="A296" s="190" t="s">
        <v>2974</v>
      </c>
      <c r="B296" s="190" t="s">
        <v>2975</v>
      </c>
      <c r="C296" s="191">
        <v>926.79</v>
      </c>
      <c r="D296" s="190" t="s">
        <v>270</v>
      </c>
      <c r="E296" s="190" t="s">
        <v>271</v>
      </c>
      <c r="F296" s="190" t="s">
        <v>272</v>
      </c>
      <c r="G296" s="190" t="s">
        <v>2976</v>
      </c>
      <c r="H296" s="190" t="s">
        <v>274</v>
      </c>
      <c r="I296" s="190" t="s">
        <v>271</v>
      </c>
      <c r="J296" s="190" t="s">
        <v>271</v>
      </c>
      <c r="K296" s="190" t="s">
        <v>275</v>
      </c>
      <c r="L296" s="190" t="s">
        <v>276</v>
      </c>
      <c r="M296" s="190" t="s">
        <v>277</v>
      </c>
      <c r="N296" s="190" t="s">
        <v>278</v>
      </c>
      <c r="O296" s="190" t="s">
        <v>59</v>
      </c>
      <c r="P296" s="190" t="s">
        <v>271</v>
      </c>
      <c r="Q296" s="190" t="s">
        <v>271</v>
      </c>
      <c r="R296" s="190" t="s">
        <v>279</v>
      </c>
      <c r="S296" s="191">
        <v>882.66</v>
      </c>
    </row>
    <row r="297" spans="1:19" x14ac:dyDescent="0.25">
      <c r="A297" s="190" t="s">
        <v>2977</v>
      </c>
      <c r="B297" s="190" t="s">
        <v>2978</v>
      </c>
      <c r="C297" s="191">
        <v>27771.82</v>
      </c>
      <c r="D297" s="190" t="s">
        <v>270</v>
      </c>
      <c r="E297" s="190" t="s">
        <v>271</v>
      </c>
      <c r="F297" s="190" t="s">
        <v>272</v>
      </c>
      <c r="G297" s="190" t="s">
        <v>273</v>
      </c>
      <c r="H297" s="190" t="s">
        <v>274</v>
      </c>
      <c r="I297" s="190" t="s">
        <v>271</v>
      </c>
      <c r="J297" s="190" t="s">
        <v>271</v>
      </c>
      <c r="K297" s="190" t="s">
        <v>275</v>
      </c>
      <c r="L297" s="190" t="s">
        <v>276</v>
      </c>
      <c r="M297" s="190" t="s">
        <v>277</v>
      </c>
      <c r="N297" s="190" t="s">
        <v>278</v>
      </c>
      <c r="O297" s="190" t="s">
        <v>59</v>
      </c>
      <c r="P297" s="190" t="s">
        <v>271</v>
      </c>
      <c r="Q297" s="190" t="s">
        <v>271</v>
      </c>
      <c r="R297" s="190" t="s">
        <v>279</v>
      </c>
      <c r="S297" s="191">
        <v>26449.35</v>
      </c>
    </row>
    <row r="298" spans="1:19" x14ac:dyDescent="0.25">
      <c r="A298" s="190" t="s">
        <v>2979</v>
      </c>
      <c r="B298" s="190" t="s">
        <v>2978</v>
      </c>
      <c r="C298" s="191">
        <v>37879.43</v>
      </c>
      <c r="D298" s="190" t="s">
        <v>270</v>
      </c>
      <c r="E298" s="190" t="s">
        <v>271</v>
      </c>
      <c r="F298" s="190" t="s">
        <v>272</v>
      </c>
      <c r="G298" s="190" t="s">
        <v>273</v>
      </c>
      <c r="H298" s="190" t="s">
        <v>274</v>
      </c>
      <c r="I298" s="190" t="s">
        <v>271</v>
      </c>
      <c r="J298" s="190" t="s">
        <v>271</v>
      </c>
      <c r="K298" s="190" t="s">
        <v>275</v>
      </c>
      <c r="L298" s="190" t="s">
        <v>276</v>
      </c>
      <c r="M298" s="190" t="s">
        <v>277</v>
      </c>
      <c r="N298" s="190" t="s">
        <v>278</v>
      </c>
      <c r="O298" s="190" t="s">
        <v>59</v>
      </c>
      <c r="P298" s="190" t="s">
        <v>271</v>
      </c>
      <c r="Q298" s="190" t="s">
        <v>271</v>
      </c>
      <c r="R298" s="190" t="s">
        <v>279</v>
      </c>
      <c r="S298" s="191">
        <v>33549.39</v>
      </c>
    </row>
    <row r="299" spans="1:19" x14ac:dyDescent="0.25">
      <c r="A299" s="190" t="s">
        <v>2979</v>
      </c>
      <c r="B299" s="190" t="s">
        <v>2978</v>
      </c>
      <c r="C299" s="191">
        <v>37879.43</v>
      </c>
      <c r="D299" s="190" t="s">
        <v>270</v>
      </c>
      <c r="E299" s="190" t="s">
        <v>271</v>
      </c>
      <c r="F299" s="190" t="s">
        <v>272</v>
      </c>
      <c r="G299" s="190" t="s">
        <v>2663</v>
      </c>
      <c r="H299" s="190" t="s">
        <v>274</v>
      </c>
      <c r="I299" s="190" t="s">
        <v>271</v>
      </c>
      <c r="J299" s="190" t="s">
        <v>271</v>
      </c>
      <c r="K299" s="190" t="s">
        <v>275</v>
      </c>
      <c r="L299" s="190" t="s">
        <v>2664</v>
      </c>
      <c r="M299" s="190" t="s">
        <v>277</v>
      </c>
      <c r="N299" s="190" t="s">
        <v>278</v>
      </c>
      <c r="O299" s="190" t="s">
        <v>176</v>
      </c>
      <c r="P299" s="190" t="s">
        <v>271</v>
      </c>
      <c r="Q299" s="190" t="s">
        <v>271</v>
      </c>
      <c r="R299" s="190" t="s">
        <v>279</v>
      </c>
      <c r="S299" s="191">
        <v>2526.2600000000002</v>
      </c>
    </row>
    <row r="300" spans="1:19" x14ac:dyDescent="0.25">
      <c r="A300" s="190" t="s">
        <v>2980</v>
      </c>
      <c r="B300" s="190" t="s">
        <v>2978</v>
      </c>
      <c r="C300" s="191">
        <v>24284.17</v>
      </c>
      <c r="D300" s="190" t="s">
        <v>270</v>
      </c>
      <c r="E300" s="190" t="s">
        <v>271</v>
      </c>
      <c r="F300" s="190" t="s">
        <v>272</v>
      </c>
      <c r="G300" s="190" t="s">
        <v>273</v>
      </c>
      <c r="H300" s="190" t="s">
        <v>274</v>
      </c>
      <c r="I300" s="190" t="s">
        <v>271</v>
      </c>
      <c r="J300" s="190" t="s">
        <v>271</v>
      </c>
      <c r="K300" s="190" t="s">
        <v>275</v>
      </c>
      <c r="L300" s="190" t="s">
        <v>276</v>
      </c>
      <c r="M300" s="190" t="s">
        <v>277</v>
      </c>
      <c r="N300" s="190" t="s">
        <v>278</v>
      </c>
      <c r="O300" s="190" t="s">
        <v>59</v>
      </c>
      <c r="P300" s="190" t="s">
        <v>271</v>
      </c>
      <c r="Q300" s="190" t="s">
        <v>271</v>
      </c>
      <c r="R300" s="190" t="s">
        <v>279</v>
      </c>
      <c r="S300" s="191">
        <v>18365.77</v>
      </c>
    </row>
    <row r="301" spans="1:19" x14ac:dyDescent="0.25">
      <c r="A301" s="190" t="s">
        <v>2980</v>
      </c>
      <c r="B301" s="190" t="s">
        <v>2978</v>
      </c>
      <c r="C301" s="191">
        <v>24284.17</v>
      </c>
      <c r="D301" s="190" t="s">
        <v>270</v>
      </c>
      <c r="E301" s="190" t="s">
        <v>271</v>
      </c>
      <c r="F301" s="190" t="s">
        <v>272</v>
      </c>
      <c r="G301" s="190" t="s">
        <v>2663</v>
      </c>
      <c r="H301" s="190" t="s">
        <v>274</v>
      </c>
      <c r="I301" s="190" t="s">
        <v>271</v>
      </c>
      <c r="J301" s="190" t="s">
        <v>271</v>
      </c>
      <c r="K301" s="190" t="s">
        <v>275</v>
      </c>
      <c r="L301" s="190" t="s">
        <v>2664</v>
      </c>
      <c r="M301" s="190" t="s">
        <v>277</v>
      </c>
      <c r="N301" s="190" t="s">
        <v>278</v>
      </c>
      <c r="O301" s="190" t="s">
        <v>176</v>
      </c>
      <c r="P301" s="190" t="s">
        <v>271</v>
      </c>
      <c r="Q301" s="190" t="s">
        <v>271</v>
      </c>
      <c r="R301" s="190" t="s">
        <v>279</v>
      </c>
      <c r="S301" s="191">
        <v>4762.01</v>
      </c>
    </row>
    <row r="302" spans="1:19" x14ac:dyDescent="0.25">
      <c r="A302" s="190" t="s">
        <v>2981</v>
      </c>
      <c r="B302" s="190" t="s">
        <v>2978</v>
      </c>
      <c r="C302" s="191">
        <v>29674.52</v>
      </c>
      <c r="D302" s="190" t="s">
        <v>270</v>
      </c>
      <c r="E302" s="190" t="s">
        <v>271</v>
      </c>
      <c r="F302" s="190" t="s">
        <v>272</v>
      </c>
      <c r="G302" s="190" t="s">
        <v>273</v>
      </c>
      <c r="H302" s="190" t="s">
        <v>274</v>
      </c>
      <c r="I302" s="190" t="s">
        <v>271</v>
      </c>
      <c r="J302" s="190" t="s">
        <v>271</v>
      </c>
      <c r="K302" s="190" t="s">
        <v>275</v>
      </c>
      <c r="L302" s="190" t="s">
        <v>276</v>
      </c>
      <c r="M302" s="190" t="s">
        <v>277</v>
      </c>
      <c r="N302" s="190" t="s">
        <v>278</v>
      </c>
      <c r="O302" s="190" t="s">
        <v>59</v>
      </c>
      <c r="P302" s="190" t="s">
        <v>271</v>
      </c>
      <c r="Q302" s="190" t="s">
        <v>271</v>
      </c>
      <c r="R302" s="190" t="s">
        <v>279</v>
      </c>
      <c r="S302" s="191">
        <v>26035.02</v>
      </c>
    </row>
    <row r="303" spans="1:19" x14ac:dyDescent="0.25">
      <c r="A303" s="190" t="s">
        <v>2981</v>
      </c>
      <c r="B303" s="190" t="s">
        <v>2978</v>
      </c>
      <c r="C303" s="191">
        <v>29674.52</v>
      </c>
      <c r="D303" s="190" t="s">
        <v>270</v>
      </c>
      <c r="E303" s="190" t="s">
        <v>271</v>
      </c>
      <c r="F303" s="190" t="s">
        <v>272</v>
      </c>
      <c r="G303" s="190" t="s">
        <v>2663</v>
      </c>
      <c r="H303" s="190" t="s">
        <v>274</v>
      </c>
      <c r="I303" s="190" t="s">
        <v>271</v>
      </c>
      <c r="J303" s="190" t="s">
        <v>271</v>
      </c>
      <c r="K303" s="190" t="s">
        <v>275</v>
      </c>
      <c r="L303" s="190" t="s">
        <v>2664</v>
      </c>
      <c r="M303" s="190" t="s">
        <v>277</v>
      </c>
      <c r="N303" s="190" t="s">
        <v>278</v>
      </c>
      <c r="O303" s="190" t="s">
        <v>176</v>
      </c>
      <c r="P303" s="190" t="s">
        <v>271</v>
      </c>
      <c r="Q303" s="190" t="s">
        <v>271</v>
      </c>
      <c r="R303" s="190" t="s">
        <v>279</v>
      </c>
      <c r="S303" s="191">
        <v>2226.4299999999998</v>
      </c>
    </row>
    <row r="304" spans="1:19" x14ac:dyDescent="0.25">
      <c r="A304" s="190" t="s">
        <v>2982</v>
      </c>
      <c r="B304" s="190" t="s">
        <v>2978</v>
      </c>
      <c r="C304" s="191">
        <v>26873.77</v>
      </c>
      <c r="D304" s="190" t="s">
        <v>270</v>
      </c>
      <c r="E304" s="190" t="s">
        <v>271</v>
      </c>
      <c r="F304" s="190" t="s">
        <v>272</v>
      </c>
      <c r="G304" s="190" t="s">
        <v>273</v>
      </c>
      <c r="H304" s="190" t="s">
        <v>274</v>
      </c>
      <c r="I304" s="190" t="s">
        <v>271</v>
      </c>
      <c r="J304" s="190" t="s">
        <v>271</v>
      </c>
      <c r="K304" s="190" t="s">
        <v>275</v>
      </c>
      <c r="L304" s="190" t="s">
        <v>276</v>
      </c>
      <c r="M304" s="190" t="s">
        <v>277</v>
      </c>
      <c r="N304" s="190" t="s">
        <v>278</v>
      </c>
      <c r="O304" s="190" t="s">
        <v>59</v>
      </c>
      <c r="P304" s="190" t="s">
        <v>271</v>
      </c>
      <c r="Q304" s="190" t="s">
        <v>271</v>
      </c>
      <c r="R304" s="190" t="s">
        <v>279</v>
      </c>
      <c r="S304" s="191">
        <v>21783.99</v>
      </c>
    </row>
    <row r="305" spans="1:19" x14ac:dyDescent="0.25">
      <c r="A305" s="190" t="s">
        <v>2982</v>
      </c>
      <c r="B305" s="190" t="s">
        <v>2978</v>
      </c>
      <c r="C305" s="191">
        <v>26873.77</v>
      </c>
      <c r="D305" s="190" t="s">
        <v>270</v>
      </c>
      <c r="E305" s="190" t="s">
        <v>271</v>
      </c>
      <c r="F305" s="190" t="s">
        <v>272</v>
      </c>
      <c r="G305" s="190" t="s">
        <v>2663</v>
      </c>
      <c r="H305" s="190" t="s">
        <v>274</v>
      </c>
      <c r="I305" s="190" t="s">
        <v>271</v>
      </c>
      <c r="J305" s="190" t="s">
        <v>271</v>
      </c>
      <c r="K305" s="190" t="s">
        <v>275</v>
      </c>
      <c r="L305" s="190" t="s">
        <v>2664</v>
      </c>
      <c r="M305" s="190" t="s">
        <v>277</v>
      </c>
      <c r="N305" s="190" t="s">
        <v>278</v>
      </c>
      <c r="O305" s="190" t="s">
        <v>176</v>
      </c>
      <c r="P305" s="190" t="s">
        <v>271</v>
      </c>
      <c r="Q305" s="190" t="s">
        <v>271</v>
      </c>
      <c r="R305" s="190" t="s">
        <v>279</v>
      </c>
      <c r="S305" s="191">
        <v>3810.08</v>
      </c>
    </row>
    <row r="306" spans="1:19" x14ac:dyDescent="0.25">
      <c r="A306" s="190" t="s">
        <v>2983</v>
      </c>
      <c r="B306" s="190" t="s">
        <v>2978</v>
      </c>
      <c r="C306" s="191">
        <v>35373.760000000002</v>
      </c>
      <c r="D306" s="190" t="s">
        <v>270</v>
      </c>
      <c r="E306" s="190" t="s">
        <v>271</v>
      </c>
      <c r="F306" s="190" t="s">
        <v>272</v>
      </c>
      <c r="G306" s="190" t="s">
        <v>273</v>
      </c>
      <c r="H306" s="190" t="s">
        <v>274</v>
      </c>
      <c r="I306" s="190" t="s">
        <v>271</v>
      </c>
      <c r="J306" s="190" t="s">
        <v>271</v>
      </c>
      <c r="K306" s="190" t="s">
        <v>275</v>
      </c>
      <c r="L306" s="190" t="s">
        <v>276</v>
      </c>
      <c r="M306" s="190" t="s">
        <v>277</v>
      </c>
      <c r="N306" s="190" t="s">
        <v>278</v>
      </c>
      <c r="O306" s="190" t="s">
        <v>59</v>
      </c>
      <c r="P306" s="190" t="s">
        <v>271</v>
      </c>
      <c r="Q306" s="190" t="s">
        <v>271</v>
      </c>
      <c r="R306" s="190" t="s">
        <v>279</v>
      </c>
      <c r="S306" s="191">
        <v>32063.51</v>
      </c>
    </row>
    <row r="307" spans="1:19" x14ac:dyDescent="0.25">
      <c r="A307" s="190" t="s">
        <v>2984</v>
      </c>
      <c r="B307" s="190" t="s">
        <v>2978</v>
      </c>
      <c r="C307" s="191">
        <v>42995.39</v>
      </c>
      <c r="D307" s="190" t="s">
        <v>270</v>
      </c>
      <c r="E307" s="190" t="s">
        <v>271</v>
      </c>
      <c r="F307" s="190" t="s">
        <v>272</v>
      </c>
      <c r="G307" s="190" t="s">
        <v>273</v>
      </c>
      <c r="H307" s="190" t="s">
        <v>274</v>
      </c>
      <c r="I307" s="190" t="s">
        <v>271</v>
      </c>
      <c r="J307" s="190" t="s">
        <v>271</v>
      </c>
      <c r="K307" s="190" t="s">
        <v>275</v>
      </c>
      <c r="L307" s="190" t="s">
        <v>276</v>
      </c>
      <c r="M307" s="190" t="s">
        <v>277</v>
      </c>
      <c r="N307" s="190" t="s">
        <v>278</v>
      </c>
      <c r="O307" s="190" t="s">
        <v>59</v>
      </c>
      <c r="P307" s="190" t="s">
        <v>271</v>
      </c>
      <c r="Q307" s="190" t="s">
        <v>271</v>
      </c>
      <c r="R307" s="190" t="s">
        <v>279</v>
      </c>
      <c r="S307" s="191">
        <v>16379.2</v>
      </c>
    </row>
    <row r="308" spans="1:19" x14ac:dyDescent="0.25">
      <c r="A308" s="190" t="s">
        <v>2985</v>
      </c>
      <c r="B308" s="190" t="s">
        <v>2975</v>
      </c>
      <c r="C308" s="191">
        <v>3251.39</v>
      </c>
      <c r="D308" s="190" t="s">
        <v>270</v>
      </c>
      <c r="E308" s="190" t="s">
        <v>271</v>
      </c>
      <c r="F308" s="190" t="s">
        <v>272</v>
      </c>
      <c r="G308" s="190" t="s">
        <v>2986</v>
      </c>
      <c r="H308" s="190" t="s">
        <v>274</v>
      </c>
      <c r="I308" s="190" t="s">
        <v>271</v>
      </c>
      <c r="J308" s="190" t="s">
        <v>271</v>
      </c>
      <c r="K308" s="190" t="s">
        <v>275</v>
      </c>
      <c r="L308" s="190" t="s">
        <v>276</v>
      </c>
      <c r="M308" s="190" t="s">
        <v>277</v>
      </c>
      <c r="N308" s="190" t="s">
        <v>278</v>
      </c>
      <c r="O308" s="190" t="s">
        <v>59</v>
      </c>
      <c r="P308" s="190" t="s">
        <v>271</v>
      </c>
      <c r="Q308" s="190" t="s">
        <v>271</v>
      </c>
      <c r="R308" s="190" t="s">
        <v>279</v>
      </c>
      <c r="S308" s="191">
        <v>1769.46</v>
      </c>
    </row>
    <row r="309" spans="1:19" x14ac:dyDescent="0.25">
      <c r="A309" s="190" t="s">
        <v>2985</v>
      </c>
      <c r="B309" s="190" t="s">
        <v>2975</v>
      </c>
      <c r="C309" s="191">
        <v>3251.39</v>
      </c>
      <c r="D309" s="190" t="s">
        <v>270</v>
      </c>
      <c r="E309" s="190" t="s">
        <v>271</v>
      </c>
      <c r="F309" s="190" t="s">
        <v>272</v>
      </c>
      <c r="G309" s="190" t="s">
        <v>2987</v>
      </c>
      <c r="H309" s="190" t="s">
        <v>274</v>
      </c>
      <c r="I309" s="190" t="s">
        <v>271</v>
      </c>
      <c r="J309" s="190" t="s">
        <v>271</v>
      </c>
      <c r="K309" s="190" t="s">
        <v>275</v>
      </c>
      <c r="L309" s="190" t="s">
        <v>276</v>
      </c>
      <c r="M309" s="190" t="s">
        <v>277</v>
      </c>
      <c r="N309" s="190" t="s">
        <v>278</v>
      </c>
      <c r="O309" s="190" t="s">
        <v>59</v>
      </c>
      <c r="P309" s="190" t="s">
        <v>271</v>
      </c>
      <c r="Q309" s="190" t="s">
        <v>271</v>
      </c>
      <c r="R309" s="190" t="s">
        <v>279</v>
      </c>
      <c r="S309" s="191">
        <v>1327.1</v>
      </c>
    </row>
    <row r="310" spans="1:19" x14ac:dyDescent="0.25">
      <c r="A310" s="190" t="s">
        <v>2988</v>
      </c>
      <c r="B310" s="190" t="s">
        <v>2975</v>
      </c>
      <c r="C310" s="191">
        <v>16935.400000000001</v>
      </c>
      <c r="D310" s="190" t="s">
        <v>270</v>
      </c>
      <c r="E310" s="190" t="s">
        <v>271</v>
      </c>
      <c r="F310" s="190" t="s">
        <v>272</v>
      </c>
      <c r="G310" s="190" t="s">
        <v>273</v>
      </c>
      <c r="H310" s="190" t="s">
        <v>274</v>
      </c>
      <c r="I310" s="190" t="s">
        <v>271</v>
      </c>
      <c r="J310" s="190" t="s">
        <v>271</v>
      </c>
      <c r="K310" s="190" t="s">
        <v>275</v>
      </c>
      <c r="L310" s="190" t="s">
        <v>276</v>
      </c>
      <c r="M310" s="190" t="s">
        <v>277</v>
      </c>
      <c r="N310" s="190" t="s">
        <v>278</v>
      </c>
      <c r="O310" s="190" t="s">
        <v>59</v>
      </c>
      <c r="P310" s="190" t="s">
        <v>271</v>
      </c>
      <c r="Q310" s="190" t="s">
        <v>271</v>
      </c>
      <c r="R310" s="190" t="s">
        <v>279</v>
      </c>
      <c r="S310" s="191">
        <v>16128.95</v>
      </c>
    </row>
    <row r="311" spans="1:19" x14ac:dyDescent="0.25">
      <c r="A311" s="190" t="s">
        <v>2989</v>
      </c>
      <c r="B311" s="190" t="s">
        <v>2975</v>
      </c>
      <c r="C311" s="191">
        <v>24117.8</v>
      </c>
      <c r="D311" s="190" t="s">
        <v>270</v>
      </c>
      <c r="E311" s="190" t="s">
        <v>271</v>
      </c>
      <c r="F311" s="190" t="s">
        <v>272</v>
      </c>
      <c r="G311" s="190" t="s">
        <v>273</v>
      </c>
      <c r="H311" s="190" t="s">
        <v>274</v>
      </c>
      <c r="I311" s="190" t="s">
        <v>271</v>
      </c>
      <c r="J311" s="190" t="s">
        <v>271</v>
      </c>
      <c r="K311" s="190" t="s">
        <v>275</v>
      </c>
      <c r="L311" s="190" t="s">
        <v>276</v>
      </c>
      <c r="M311" s="190" t="s">
        <v>277</v>
      </c>
      <c r="N311" s="190" t="s">
        <v>278</v>
      </c>
      <c r="O311" s="190" t="s">
        <v>59</v>
      </c>
      <c r="P311" s="190" t="s">
        <v>271</v>
      </c>
      <c r="Q311" s="190" t="s">
        <v>271</v>
      </c>
      <c r="R311" s="190" t="s">
        <v>279</v>
      </c>
      <c r="S311" s="191">
        <v>18375.46</v>
      </c>
    </row>
    <row r="312" spans="1:19" x14ac:dyDescent="0.25">
      <c r="A312" s="190" t="s">
        <v>2990</v>
      </c>
      <c r="B312" s="190" t="s">
        <v>2975</v>
      </c>
      <c r="C312" s="191">
        <v>25566.33</v>
      </c>
      <c r="D312" s="190" t="s">
        <v>270</v>
      </c>
      <c r="E312" s="190" t="s">
        <v>271</v>
      </c>
      <c r="F312" s="190" t="s">
        <v>272</v>
      </c>
      <c r="G312" s="190" t="s">
        <v>273</v>
      </c>
      <c r="H312" s="190" t="s">
        <v>274</v>
      </c>
      <c r="I312" s="190" t="s">
        <v>271</v>
      </c>
      <c r="J312" s="190" t="s">
        <v>271</v>
      </c>
      <c r="K312" s="190" t="s">
        <v>275</v>
      </c>
      <c r="L312" s="190" t="s">
        <v>276</v>
      </c>
      <c r="M312" s="190" t="s">
        <v>277</v>
      </c>
      <c r="N312" s="190" t="s">
        <v>278</v>
      </c>
      <c r="O312" s="190" t="s">
        <v>59</v>
      </c>
      <c r="P312" s="190" t="s">
        <v>271</v>
      </c>
      <c r="Q312" s="190" t="s">
        <v>271</v>
      </c>
      <c r="R312" s="190" t="s">
        <v>279</v>
      </c>
      <c r="S312" s="191">
        <v>22392.36</v>
      </c>
    </row>
    <row r="313" spans="1:19" x14ac:dyDescent="0.25">
      <c r="A313" s="190" t="s">
        <v>2991</v>
      </c>
      <c r="B313" s="190" t="s">
        <v>2975</v>
      </c>
      <c r="C313" s="191">
        <v>27341.74</v>
      </c>
      <c r="D313" s="190" t="s">
        <v>270</v>
      </c>
      <c r="E313" s="190" t="s">
        <v>271</v>
      </c>
      <c r="F313" s="190" t="s">
        <v>272</v>
      </c>
      <c r="G313" s="190" t="s">
        <v>273</v>
      </c>
      <c r="H313" s="190" t="s">
        <v>274</v>
      </c>
      <c r="I313" s="190" t="s">
        <v>271</v>
      </c>
      <c r="J313" s="190" t="s">
        <v>271</v>
      </c>
      <c r="K313" s="190" t="s">
        <v>275</v>
      </c>
      <c r="L313" s="190" t="s">
        <v>276</v>
      </c>
      <c r="M313" s="190" t="s">
        <v>277</v>
      </c>
      <c r="N313" s="190" t="s">
        <v>278</v>
      </c>
      <c r="O313" s="190" t="s">
        <v>59</v>
      </c>
      <c r="P313" s="190" t="s">
        <v>271</v>
      </c>
      <c r="Q313" s="190" t="s">
        <v>271</v>
      </c>
      <c r="R313" s="190" t="s">
        <v>279</v>
      </c>
      <c r="S313" s="191">
        <v>25521.69</v>
      </c>
    </row>
    <row r="314" spans="1:19" x14ac:dyDescent="0.25">
      <c r="A314" s="190" t="s">
        <v>2991</v>
      </c>
      <c r="B314" s="190" t="s">
        <v>2975</v>
      </c>
      <c r="C314" s="191">
        <v>27341.74</v>
      </c>
      <c r="D314" s="190" t="s">
        <v>270</v>
      </c>
      <c r="E314" s="190" t="s">
        <v>271</v>
      </c>
      <c r="F314" s="190" t="s">
        <v>272</v>
      </c>
      <c r="G314" s="190" t="s">
        <v>2663</v>
      </c>
      <c r="H314" s="190" t="s">
        <v>274</v>
      </c>
      <c r="I314" s="190" t="s">
        <v>271</v>
      </c>
      <c r="J314" s="190" t="s">
        <v>271</v>
      </c>
      <c r="K314" s="190" t="s">
        <v>275</v>
      </c>
      <c r="L314" s="190" t="s">
        <v>2664</v>
      </c>
      <c r="M314" s="190" t="s">
        <v>277</v>
      </c>
      <c r="N314" s="190" t="s">
        <v>278</v>
      </c>
      <c r="O314" s="190" t="s">
        <v>176</v>
      </c>
      <c r="P314" s="190" t="s">
        <v>271</v>
      </c>
      <c r="Q314" s="190" t="s">
        <v>271</v>
      </c>
      <c r="R314" s="190" t="s">
        <v>279</v>
      </c>
      <c r="S314" s="191">
        <v>362.22</v>
      </c>
    </row>
    <row r="315" spans="1:19" x14ac:dyDescent="0.25">
      <c r="A315" s="190" t="s">
        <v>2992</v>
      </c>
      <c r="B315" s="190" t="s">
        <v>2975</v>
      </c>
      <c r="C315" s="191">
        <v>29530.09</v>
      </c>
      <c r="D315" s="190" t="s">
        <v>270</v>
      </c>
      <c r="E315" s="190" t="s">
        <v>271</v>
      </c>
      <c r="F315" s="190" t="s">
        <v>272</v>
      </c>
      <c r="G315" s="190" t="s">
        <v>273</v>
      </c>
      <c r="H315" s="190" t="s">
        <v>274</v>
      </c>
      <c r="I315" s="190" t="s">
        <v>271</v>
      </c>
      <c r="J315" s="190" t="s">
        <v>271</v>
      </c>
      <c r="K315" s="190" t="s">
        <v>275</v>
      </c>
      <c r="L315" s="190" t="s">
        <v>276</v>
      </c>
      <c r="M315" s="190" t="s">
        <v>277</v>
      </c>
      <c r="N315" s="190" t="s">
        <v>278</v>
      </c>
      <c r="O315" s="190" t="s">
        <v>59</v>
      </c>
      <c r="P315" s="190" t="s">
        <v>271</v>
      </c>
      <c r="Q315" s="190" t="s">
        <v>271</v>
      </c>
      <c r="R315" s="190" t="s">
        <v>279</v>
      </c>
      <c r="S315" s="191">
        <v>26629.66</v>
      </c>
    </row>
    <row r="316" spans="1:19" x14ac:dyDescent="0.25">
      <c r="A316" s="190" t="s">
        <v>2993</v>
      </c>
      <c r="B316" s="190" t="s">
        <v>2994</v>
      </c>
      <c r="C316" s="191">
        <v>23362.560000000001</v>
      </c>
      <c r="D316" s="190" t="s">
        <v>270</v>
      </c>
      <c r="E316" s="190" t="s">
        <v>271</v>
      </c>
      <c r="F316" s="190" t="s">
        <v>272</v>
      </c>
      <c r="G316" s="190" t="s">
        <v>273</v>
      </c>
      <c r="H316" s="190" t="s">
        <v>274</v>
      </c>
      <c r="I316" s="190" t="s">
        <v>271</v>
      </c>
      <c r="J316" s="190" t="s">
        <v>271</v>
      </c>
      <c r="K316" s="190" t="s">
        <v>275</v>
      </c>
      <c r="L316" s="190" t="s">
        <v>276</v>
      </c>
      <c r="M316" s="190" t="s">
        <v>277</v>
      </c>
      <c r="N316" s="190" t="s">
        <v>278</v>
      </c>
      <c r="O316" s="190" t="s">
        <v>59</v>
      </c>
      <c r="P316" s="190" t="s">
        <v>271</v>
      </c>
      <c r="Q316" s="190" t="s">
        <v>271</v>
      </c>
      <c r="R316" s="190" t="s">
        <v>279</v>
      </c>
      <c r="S316" s="191">
        <v>22250.06</v>
      </c>
    </row>
    <row r="317" spans="1:19" x14ac:dyDescent="0.25">
      <c r="A317" s="190" t="s">
        <v>2995</v>
      </c>
      <c r="B317" s="190" t="s">
        <v>2994</v>
      </c>
      <c r="C317" s="191">
        <v>22831.33</v>
      </c>
      <c r="D317" s="190" t="s">
        <v>270</v>
      </c>
      <c r="E317" s="190" t="s">
        <v>271</v>
      </c>
      <c r="F317" s="190" t="s">
        <v>272</v>
      </c>
      <c r="G317" s="190" t="s">
        <v>273</v>
      </c>
      <c r="H317" s="190" t="s">
        <v>274</v>
      </c>
      <c r="I317" s="190" t="s">
        <v>271</v>
      </c>
      <c r="J317" s="190" t="s">
        <v>271</v>
      </c>
      <c r="K317" s="190" t="s">
        <v>275</v>
      </c>
      <c r="L317" s="190" t="s">
        <v>276</v>
      </c>
      <c r="M317" s="190" t="s">
        <v>277</v>
      </c>
      <c r="N317" s="190" t="s">
        <v>278</v>
      </c>
      <c r="O317" s="190" t="s">
        <v>59</v>
      </c>
      <c r="P317" s="190" t="s">
        <v>271</v>
      </c>
      <c r="Q317" s="190" t="s">
        <v>271</v>
      </c>
      <c r="R317" s="190" t="s">
        <v>279</v>
      </c>
      <c r="S317" s="191">
        <v>19493.04</v>
      </c>
    </row>
    <row r="318" spans="1:19" x14ac:dyDescent="0.25">
      <c r="A318" s="190" t="s">
        <v>2996</v>
      </c>
      <c r="B318" s="190" t="s">
        <v>2994</v>
      </c>
      <c r="C318" s="191">
        <v>22726.44</v>
      </c>
      <c r="D318" s="190" t="s">
        <v>270</v>
      </c>
      <c r="E318" s="190" t="s">
        <v>271</v>
      </c>
      <c r="F318" s="190" t="s">
        <v>272</v>
      </c>
      <c r="G318" s="190" t="s">
        <v>273</v>
      </c>
      <c r="H318" s="190" t="s">
        <v>274</v>
      </c>
      <c r="I318" s="190" t="s">
        <v>271</v>
      </c>
      <c r="J318" s="190" t="s">
        <v>271</v>
      </c>
      <c r="K318" s="190" t="s">
        <v>275</v>
      </c>
      <c r="L318" s="190" t="s">
        <v>276</v>
      </c>
      <c r="M318" s="190" t="s">
        <v>277</v>
      </c>
      <c r="N318" s="190" t="s">
        <v>278</v>
      </c>
      <c r="O318" s="190" t="s">
        <v>59</v>
      </c>
      <c r="P318" s="190" t="s">
        <v>271</v>
      </c>
      <c r="Q318" s="190" t="s">
        <v>271</v>
      </c>
      <c r="R318" s="190" t="s">
        <v>279</v>
      </c>
      <c r="S318" s="191">
        <v>21644.23</v>
      </c>
    </row>
    <row r="319" spans="1:19" x14ac:dyDescent="0.25">
      <c r="A319" s="190" t="s">
        <v>2997</v>
      </c>
      <c r="B319" s="190" t="s">
        <v>2994</v>
      </c>
      <c r="C319" s="191">
        <v>21920.22</v>
      </c>
      <c r="D319" s="190" t="s">
        <v>270</v>
      </c>
      <c r="E319" s="190" t="s">
        <v>271</v>
      </c>
      <c r="F319" s="190" t="s">
        <v>272</v>
      </c>
      <c r="G319" s="190" t="s">
        <v>273</v>
      </c>
      <c r="H319" s="190" t="s">
        <v>274</v>
      </c>
      <c r="I319" s="190" t="s">
        <v>271</v>
      </c>
      <c r="J319" s="190" t="s">
        <v>271</v>
      </c>
      <c r="K319" s="190" t="s">
        <v>275</v>
      </c>
      <c r="L319" s="190" t="s">
        <v>276</v>
      </c>
      <c r="M319" s="190" t="s">
        <v>277</v>
      </c>
      <c r="N319" s="190" t="s">
        <v>278</v>
      </c>
      <c r="O319" s="190" t="s">
        <v>59</v>
      </c>
      <c r="P319" s="190" t="s">
        <v>271</v>
      </c>
      <c r="Q319" s="190" t="s">
        <v>271</v>
      </c>
      <c r="R319" s="190" t="s">
        <v>279</v>
      </c>
      <c r="S319" s="191">
        <v>19875.919999999998</v>
      </c>
    </row>
    <row r="320" spans="1:19" x14ac:dyDescent="0.25">
      <c r="A320" s="190" t="s">
        <v>2998</v>
      </c>
      <c r="B320" s="190" t="s">
        <v>2994</v>
      </c>
      <c r="C320" s="191">
        <v>23069.97</v>
      </c>
      <c r="D320" s="190" t="s">
        <v>270</v>
      </c>
      <c r="E320" s="190" t="s">
        <v>271</v>
      </c>
      <c r="F320" s="190" t="s">
        <v>272</v>
      </c>
      <c r="G320" s="190" t="s">
        <v>273</v>
      </c>
      <c r="H320" s="190" t="s">
        <v>274</v>
      </c>
      <c r="I320" s="190" t="s">
        <v>271</v>
      </c>
      <c r="J320" s="190" t="s">
        <v>271</v>
      </c>
      <c r="K320" s="190" t="s">
        <v>275</v>
      </c>
      <c r="L320" s="190" t="s">
        <v>276</v>
      </c>
      <c r="M320" s="190" t="s">
        <v>277</v>
      </c>
      <c r="N320" s="190" t="s">
        <v>278</v>
      </c>
      <c r="O320" s="190" t="s">
        <v>59</v>
      </c>
      <c r="P320" s="190" t="s">
        <v>271</v>
      </c>
      <c r="Q320" s="190" t="s">
        <v>271</v>
      </c>
      <c r="R320" s="190" t="s">
        <v>279</v>
      </c>
      <c r="S320" s="191">
        <v>20032.96</v>
      </c>
    </row>
    <row r="321" spans="1:19" x14ac:dyDescent="0.25">
      <c r="A321" s="190" t="s">
        <v>2998</v>
      </c>
      <c r="B321" s="190" t="s">
        <v>2994</v>
      </c>
      <c r="C321" s="191">
        <v>23069.97</v>
      </c>
      <c r="D321" s="190" t="s">
        <v>270</v>
      </c>
      <c r="E321" s="190" t="s">
        <v>271</v>
      </c>
      <c r="F321" s="190" t="s">
        <v>272</v>
      </c>
      <c r="G321" s="190" t="s">
        <v>2663</v>
      </c>
      <c r="H321" s="190" t="s">
        <v>274</v>
      </c>
      <c r="I321" s="190" t="s">
        <v>271</v>
      </c>
      <c r="J321" s="190" t="s">
        <v>271</v>
      </c>
      <c r="K321" s="190" t="s">
        <v>275</v>
      </c>
      <c r="L321" s="190" t="s">
        <v>2664</v>
      </c>
      <c r="M321" s="190" t="s">
        <v>277</v>
      </c>
      <c r="N321" s="190" t="s">
        <v>278</v>
      </c>
      <c r="O321" s="190" t="s">
        <v>176</v>
      </c>
      <c r="P321" s="190" t="s">
        <v>271</v>
      </c>
      <c r="Q321" s="190" t="s">
        <v>271</v>
      </c>
      <c r="R321" s="190" t="s">
        <v>279</v>
      </c>
      <c r="S321" s="191">
        <v>1313.13</v>
      </c>
    </row>
    <row r="322" spans="1:19" x14ac:dyDescent="0.25">
      <c r="A322" s="190" t="s">
        <v>2999</v>
      </c>
      <c r="B322" s="190" t="s">
        <v>3000</v>
      </c>
      <c r="C322" s="191">
        <v>18032.87</v>
      </c>
      <c r="D322" s="190" t="s">
        <v>270</v>
      </c>
      <c r="E322" s="190" t="s">
        <v>271</v>
      </c>
      <c r="F322" s="190" t="s">
        <v>272</v>
      </c>
      <c r="G322" s="190" t="s">
        <v>273</v>
      </c>
      <c r="H322" s="190" t="s">
        <v>274</v>
      </c>
      <c r="I322" s="190" t="s">
        <v>271</v>
      </c>
      <c r="J322" s="190" t="s">
        <v>271</v>
      </c>
      <c r="K322" s="190" t="s">
        <v>275</v>
      </c>
      <c r="L322" s="190" t="s">
        <v>276</v>
      </c>
      <c r="M322" s="190" t="s">
        <v>277</v>
      </c>
      <c r="N322" s="190" t="s">
        <v>278</v>
      </c>
      <c r="O322" s="190" t="s">
        <v>59</v>
      </c>
      <c r="P322" s="190" t="s">
        <v>271</v>
      </c>
      <c r="Q322" s="190" t="s">
        <v>271</v>
      </c>
      <c r="R322" s="190" t="s">
        <v>279</v>
      </c>
      <c r="S322" s="191">
        <v>17174.16</v>
      </c>
    </row>
    <row r="323" spans="1:19" x14ac:dyDescent="0.25">
      <c r="A323" s="190" t="s">
        <v>3001</v>
      </c>
      <c r="B323" s="190" t="s">
        <v>3000</v>
      </c>
      <c r="C323" s="191">
        <v>20657.73</v>
      </c>
      <c r="D323" s="190" t="s">
        <v>270</v>
      </c>
      <c r="E323" s="190" t="s">
        <v>271</v>
      </c>
      <c r="F323" s="190" t="s">
        <v>272</v>
      </c>
      <c r="G323" s="190" t="s">
        <v>273</v>
      </c>
      <c r="H323" s="190" t="s">
        <v>274</v>
      </c>
      <c r="I323" s="190" t="s">
        <v>271</v>
      </c>
      <c r="J323" s="190" t="s">
        <v>271</v>
      </c>
      <c r="K323" s="190" t="s">
        <v>275</v>
      </c>
      <c r="L323" s="190" t="s">
        <v>276</v>
      </c>
      <c r="M323" s="190" t="s">
        <v>277</v>
      </c>
      <c r="N323" s="190" t="s">
        <v>278</v>
      </c>
      <c r="O323" s="190" t="s">
        <v>59</v>
      </c>
      <c r="P323" s="190" t="s">
        <v>271</v>
      </c>
      <c r="Q323" s="190" t="s">
        <v>271</v>
      </c>
      <c r="R323" s="190" t="s">
        <v>279</v>
      </c>
      <c r="S323" s="191">
        <v>10858.88</v>
      </c>
    </row>
    <row r="324" spans="1:19" x14ac:dyDescent="0.25">
      <c r="A324" s="190" t="s">
        <v>3001</v>
      </c>
      <c r="B324" s="190" t="s">
        <v>3000</v>
      </c>
      <c r="C324" s="191">
        <v>20657.73</v>
      </c>
      <c r="D324" s="190" t="s">
        <v>270</v>
      </c>
      <c r="E324" s="190" t="s">
        <v>271</v>
      </c>
      <c r="F324" s="190" t="s">
        <v>272</v>
      </c>
      <c r="G324" s="190" t="s">
        <v>2663</v>
      </c>
      <c r="H324" s="190" t="s">
        <v>274</v>
      </c>
      <c r="I324" s="190" t="s">
        <v>271</v>
      </c>
      <c r="J324" s="190" t="s">
        <v>271</v>
      </c>
      <c r="K324" s="190" t="s">
        <v>275</v>
      </c>
      <c r="L324" s="190" t="s">
        <v>2664</v>
      </c>
      <c r="M324" s="190" t="s">
        <v>277</v>
      </c>
      <c r="N324" s="190" t="s">
        <v>278</v>
      </c>
      <c r="O324" s="190" t="s">
        <v>176</v>
      </c>
      <c r="P324" s="190" t="s">
        <v>271</v>
      </c>
      <c r="Q324" s="190" t="s">
        <v>271</v>
      </c>
      <c r="R324" s="190" t="s">
        <v>279</v>
      </c>
      <c r="S324" s="191">
        <v>2626.26</v>
      </c>
    </row>
    <row r="325" spans="1:19" x14ac:dyDescent="0.25">
      <c r="A325" s="190" t="s">
        <v>3001</v>
      </c>
      <c r="B325" s="190" t="s">
        <v>3000</v>
      </c>
      <c r="C325" s="191">
        <v>20657.73</v>
      </c>
      <c r="D325" s="190" t="s">
        <v>270</v>
      </c>
      <c r="E325" s="190" t="s">
        <v>271</v>
      </c>
      <c r="F325" s="190" t="s">
        <v>272</v>
      </c>
      <c r="G325" s="190" t="s">
        <v>3002</v>
      </c>
      <c r="H325" s="190" t="s">
        <v>274</v>
      </c>
      <c r="I325" s="190" t="s">
        <v>271</v>
      </c>
      <c r="J325" s="190" t="s">
        <v>271</v>
      </c>
      <c r="K325" s="190" t="s">
        <v>275</v>
      </c>
      <c r="L325" s="190" t="s">
        <v>295</v>
      </c>
      <c r="M325" s="190" t="s">
        <v>277</v>
      </c>
      <c r="N325" s="190" t="s">
        <v>907</v>
      </c>
      <c r="O325" s="190" t="s">
        <v>193</v>
      </c>
      <c r="P325" s="190" t="s">
        <v>271</v>
      </c>
      <c r="Q325" s="190" t="s">
        <v>271</v>
      </c>
      <c r="R325" s="190" t="s">
        <v>279</v>
      </c>
      <c r="S325" s="191">
        <v>5823.44</v>
      </c>
    </row>
    <row r="326" spans="1:19" x14ac:dyDescent="0.25">
      <c r="A326" s="190" t="s">
        <v>3003</v>
      </c>
      <c r="B326" s="190" t="s">
        <v>3000</v>
      </c>
      <c r="C326" s="191">
        <v>23078.080000000002</v>
      </c>
      <c r="D326" s="190" t="s">
        <v>270</v>
      </c>
      <c r="E326" s="190" t="s">
        <v>271</v>
      </c>
      <c r="F326" s="190" t="s">
        <v>272</v>
      </c>
      <c r="G326" s="190" t="s">
        <v>273</v>
      </c>
      <c r="H326" s="190" t="s">
        <v>274</v>
      </c>
      <c r="I326" s="190" t="s">
        <v>271</v>
      </c>
      <c r="J326" s="190" t="s">
        <v>271</v>
      </c>
      <c r="K326" s="190" t="s">
        <v>275</v>
      </c>
      <c r="L326" s="190" t="s">
        <v>276</v>
      </c>
      <c r="M326" s="190" t="s">
        <v>277</v>
      </c>
      <c r="N326" s="190" t="s">
        <v>278</v>
      </c>
      <c r="O326" s="190" t="s">
        <v>59</v>
      </c>
      <c r="P326" s="190" t="s">
        <v>271</v>
      </c>
      <c r="Q326" s="190" t="s">
        <v>271</v>
      </c>
      <c r="R326" s="190" t="s">
        <v>279</v>
      </c>
      <c r="S326" s="191">
        <v>15422.22</v>
      </c>
    </row>
    <row r="327" spans="1:19" x14ac:dyDescent="0.25">
      <c r="A327" s="190" t="s">
        <v>3003</v>
      </c>
      <c r="B327" s="190" t="s">
        <v>3000</v>
      </c>
      <c r="C327" s="191">
        <v>23078.080000000002</v>
      </c>
      <c r="D327" s="190" t="s">
        <v>270</v>
      </c>
      <c r="E327" s="190" t="s">
        <v>271</v>
      </c>
      <c r="F327" s="190" t="s">
        <v>272</v>
      </c>
      <c r="G327" s="190" t="s">
        <v>2663</v>
      </c>
      <c r="H327" s="190" t="s">
        <v>274</v>
      </c>
      <c r="I327" s="190" t="s">
        <v>271</v>
      </c>
      <c r="J327" s="190" t="s">
        <v>271</v>
      </c>
      <c r="K327" s="190" t="s">
        <v>275</v>
      </c>
      <c r="L327" s="190" t="s">
        <v>2664</v>
      </c>
      <c r="M327" s="190" t="s">
        <v>277</v>
      </c>
      <c r="N327" s="190" t="s">
        <v>278</v>
      </c>
      <c r="O327" s="190" t="s">
        <v>176</v>
      </c>
      <c r="P327" s="190" t="s">
        <v>271</v>
      </c>
      <c r="Q327" s="190" t="s">
        <v>271</v>
      </c>
      <c r="R327" s="190" t="s">
        <v>279</v>
      </c>
      <c r="S327" s="191">
        <v>2317.8200000000002</v>
      </c>
    </row>
    <row r="328" spans="1:19" x14ac:dyDescent="0.25">
      <c r="A328" s="190" t="s">
        <v>3004</v>
      </c>
      <c r="B328" s="190" t="s">
        <v>3000</v>
      </c>
      <c r="C328" s="191">
        <v>24700.93</v>
      </c>
      <c r="D328" s="190" t="s">
        <v>270</v>
      </c>
      <c r="E328" s="190" t="s">
        <v>271</v>
      </c>
      <c r="F328" s="190" t="s">
        <v>272</v>
      </c>
      <c r="G328" s="190" t="s">
        <v>273</v>
      </c>
      <c r="H328" s="190" t="s">
        <v>274</v>
      </c>
      <c r="I328" s="190" t="s">
        <v>271</v>
      </c>
      <c r="J328" s="190" t="s">
        <v>271</v>
      </c>
      <c r="K328" s="190" t="s">
        <v>275</v>
      </c>
      <c r="L328" s="190" t="s">
        <v>276</v>
      </c>
      <c r="M328" s="190" t="s">
        <v>277</v>
      </c>
      <c r="N328" s="190" t="s">
        <v>278</v>
      </c>
      <c r="O328" s="190" t="s">
        <v>59</v>
      </c>
      <c r="P328" s="190" t="s">
        <v>271</v>
      </c>
      <c r="Q328" s="190" t="s">
        <v>271</v>
      </c>
      <c r="R328" s="190" t="s">
        <v>279</v>
      </c>
      <c r="S328" s="191">
        <v>20050.240000000002</v>
      </c>
    </row>
    <row r="329" spans="1:19" x14ac:dyDescent="0.25">
      <c r="A329" s="190" t="s">
        <v>3005</v>
      </c>
      <c r="B329" s="190" t="s">
        <v>3000</v>
      </c>
      <c r="C329" s="191">
        <v>25305.71</v>
      </c>
      <c r="D329" s="190" t="s">
        <v>270</v>
      </c>
      <c r="E329" s="190" t="s">
        <v>271</v>
      </c>
      <c r="F329" s="190" t="s">
        <v>272</v>
      </c>
      <c r="G329" s="190" t="s">
        <v>273</v>
      </c>
      <c r="H329" s="190" t="s">
        <v>274</v>
      </c>
      <c r="I329" s="190" t="s">
        <v>271</v>
      </c>
      <c r="J329" s="190" t="s">
        <v>271</v>
      </c>
      <c r="K329" s="190" t="s">
        <v>275</v>
      </c>
      <c r="L329" s="190" t="s">
        <v>276</v>
      </c>
      <c r="M329" s="190" t="s">
        <v>277</v>
      </c>
      <c r="N329" s="190" t="s">
        <v>278</v>
      </c>
      <c r="O329" s="190" t="s">
        <v>59</v>
      </c>
      <c r="P329" s="190" t="s">
        <v>271</v>
      </c>
      <c r="Q329" s="190" t="s">
        <v>271</v>
      </c>
      <c r="R329" s="190" t="s">
        <v>279</v>
      </c>
      <c r="S329" s="191">
        <v>22089.74</v>
      </c>
    </row>
    <row r="330" spans="1:19" x14ac:dyDescent="0.25">
      <c r="A330" s="190" t="s">
        <v>3006</v>
      </c>
      <c r="B330" s="190" t="s">
        <v>3000</v>
      </c>
      <c r="C330" s="191">
        <v>1901.66</v>
      </c>
      <c r="D330" s="190" t="s">
        <v>270</v>
      </c>
      <c r="E330" s="190" t="s">
        <v>271</v>
      </c>
      <c r="F330" s="190" t="s">
        <v>272</v>
      </c>
      <c r="G330" s="190" t="s">
        <v>3007</v>
      </c>
      <c r="H330" s="190" t="s">
        <v>274</v>
      </c>
      <c r="I330" s="190" t="s">
        <v>271</v>
      </c>
      <c r="J330" s="190" t="s">
        <v>271</v>
      </c>
      <c r="K330" s="190" t="s">
        <v>275</v>
      </c>
      <c r="L330" s="190" t="s">
        <v>276</v>
      </c>
      <c r="M330" s="190" t="s">
        <v>277</v>
      </c>
      <c r="N330" s="190" t="s">
        <v>278</v>
      </c>
      <c r="O330" s="190" t="s">
        <v>59</v>
      </c>
      <c r="P330" s="190" t="s">
        <v>271</v>
      </c>
      <c r="Q330" s="190" t="s">
        <v>271</v>
      </c>
      <c r="R330" s="190" t="s">
        <v>279</v>
      </c>
      <c r="S330" s="191">
        <v>1811.1</v>
      </c>
    </row>
    <row r="331" spans="1:19" x14ac:dyDescent="0.25">
      <c r="A331" s="190" t="s">
        <v>3008</v>
      </c>
      <c r="B331" s="190" t="s">
        <v>3009</v>
      </c>
      <c r="C331" s="191">
        <v>31521</v>
      </c>
      <c r="D331" s="190" t="s">
        <v>270</v>
      </c>
      <c r="E331" s="190" t="s">
        <v>271</v>
      </c>
      <c r="F331" s="190" t="s">
        <v>272</v>
      </c>
      <c r="G331" s="190" t="s">
        <v>298</v>
      </c>
      <c r="H331" s="190" t="s">
        <v>274</v>
      </c>
      <c r="I331" s="190" t="s">
        <v>271</v>
      </c>
      <c r="J331" s="190" t="s">
        <v>271</v>
      </c>
      <c r="K331" s="190" t="s">
        <v>275</v>
      </c>
      <c r="L331" s="190" t="s">
        <v>276</v>
      </c>
      <c r="M331" s="190" t="s">
        <v>277</v>
      </c>
      <c r="N331" s="190" t="s">
        <v>278</v>
      </c>
      <c r="O331" s="190" t="s">
        <v>59</v>
      </c>
      <c r="P331" s="190" t="s">
        <v>271</v>
      </c>
      <c r="Q331" s="190" t="s">
        <v>271</v>
      </c>
      <c r="R331" s="190" t="s">
        <v>279</v>
      </c>
      <c r="S331" s="191">
        <v>1940</v>
      </c>
    </row>
    <row r="332" spans="1:19" x14ac:dyDescent="0.25">
      <c r="A332" s="190" t="s">
        <v>3008</v>
      </c>
      <c r="B332" s="190" t="s">
        <v>3009</v>
      </c>
      <c r="C332" s="191">
        <v>31521</v>
      </c>
      <c r="D332" s="190" t="s">
        <v>270</v>
      </c>
      <c r="E332" s="190" t="s">
        <v>271</v>
      </c>
      <c r="F332" s="190" t="s">
        <v>272</v>
      </c>
      <c r="G332" s="190" t="s">
        <v>299</v>
      </c>
      <c r="H332" s="190" t="s">
        <v>274</v>
      </c>
      <c r="I332" s="190" t="s">
        <v>271</v>
      </c>
      <c r="J332" s="190" t="s">
        <v>271</v>
      </c>
      <c r="K332" s="190" t="s">
        <v>275</v>
      </c>
      <c r="L332" s="190" t="s">
        <v>276</v>
      </c>
      <c r="M332" s="190" t="s">
        <v>277</v>
      </c>
      <c r="N332" s="190" t="s">
        <v>278</v>
      </c>
      <c r="O332" s="190" t="s">
        <v>59</v>
      </c>
      <c r="P332" s="190" t="s">
        <v>271</v>
      </c>
      <c r="Q332" s="190" t="s">
        <v>271</v>
      </c>
      <c r="R332" s="190" t="s">
        <v>279</v>
      </c>
      <c r="S332" s="191">
        <v>10500</v>
      </c>
    </row>
    <row r="333" spans="1:19" x14ac:dyDescent="0.25">
      <c r="A333" s="190" t="s">
        <v>3008</v>
      </c>
      <c r="B333" s="190" t="s">
        <v>3009</v>
      </c>
      <c r="C333" s="191">
        <v>31521</v>
      </c>
      <c r="D333" s="190" t="s">
        <v>270</v>
      </c>
      <c r="E333" s="190" t="s">
        <v>271</v>
      </c>
      <c r="F333" s="190" t="s">
        <v>272</v>
      </c>
      <c r="G333" s="190" t="s">
        <v>300</v>
      </c>
      <c r="H333" s="190" t="s">
        <v>274</v>
      </c>
      <c r="I333" s="190" t="s">
        <v>271</v>
      </c>
      <c r="J333" s="190" t="s">
        <v>271</v>
      </c>
      <c r="K333" s="190" t="s">
        <v>275</v>
      </c>
      <c r="L333" s="190" t="s">
        <v>276</v>
      </c>
      <c r="M333" s="190" t="s">
        <v>277</v>
      </c>
      <c r="N333" s="190" t="s">
        <v>278</v>
      </c>
      <c r="O333" s="190" t="s">
        <v>59</v>
      </c>
      <c r="P333" s="190" t="s">
        <v>271</v>
      </c>
      <c r="Q333" s="190" t="s">
        <v>271</v>
      </c>
      <c r="R333" s="190" t="s">
        <v>279</v>
      </c>
      <c r="S333" s="191">
        <v>11640</v>
      </c>
    </row>
    <row r="334" spans="1:19" x14ac:dyDescent="0.25">
      <c r="A334" s="190" t="s">
        <v>3008</v>
      </c>
      <c r="B334" s="190" t="s">
        <v>3009</v>
      </c>
      <c r="C334" s="191">
        <v>31521</v>
      </c>
      <c r="D334" s="190" t="s">
        <v>270</v>
      </c>
      <c r="E334" s="190" t="s">
        <v>271</v>
      </c>
      <c r="F334" s="190" t="s">
        <v>272</v>
      </c>
      <c r="G334" s="190" t="s">
        <v>735</v>
      </c>
      <c r="H334" s="190" t="s">
        <v>274</v>
      </c>
      <c r="I334" s="190" t="s">
        <v>271</v>
      </c>
      <c r="J334" s="190" t="s">
        <v>271</v>
      </c>
      <c r="K334" s="190" t="s">
        <v>275</v>
      </c>
      <c r="L334" s="190" t="s">
        <v>276</v>
      </c>
      <c r="M334" s="190" t="s">
        <v>277</v>
      </c>
      <c r="N334" s="190" t="s">
        <v>278</v>
      </c>
      <c r="O334" s="190" t="s">
        <v>59</v>
      </c>
      <c r="P334" s="190" t="s">
        <v>271</v>
      </c>
      <c r="Q334" s="190" t="s">
        <v>271</v>
      </c>
      <c r="R334" s="190" t="s">
        <v>279</v>
      </c>
      <c r="S334" s="191">
        <v>3000</v>
      </c>
    </row>
    <row r="335" spans="1:19" x14ac:dyDescent="0.25">
      <c r="A335" s="190" t="s">
        <v>3008</v>
      </c>
      <c r="B335" s="190" t="s">
        <v>3009</v>
      </c>
      <c r="C335" s="191">
        <v>31521</v>
      </c>
      <c r="D335" s="190" t="s">
        <v>270</v>
      </c>
      <c r="E335" s="190" t="s">
        <v>271</v>
      </c>
      <c r="F335" s="190" t="s">
        <v>272</v>
      </c>
      <c r="G335" s="190" t="s">
        <v>302</v>
      </c>
      <c r="H335" s="190" t="s">
        <v>274</v>
      </c>
      <c r="I335" s="190" t="s">
        <v>271</v>
      </c>
      <c r="J335" s="190" t="s">
        <v>271</v>
      </c>
      <c r="K335" s="190" t="s">
        <v>275</v>
      </c>
      <c r="L335" s="190" t="s">
        <v>276</v>
      </c>
      <c r="M335" s="190" t="s">
        <v>277</v>
      </c>
      <c r="N335" s="190" t="s">
        <v>278</v>
      </c>
      <c r="O335" s="190" t="s">
        <v>59</v>
      </c>
      <c r="P335" s="190" t="s">
        <v>271</v>
      </c>
      <c r="Q335" s="190" t="s">
        <v>271</v>
      </c>
      <c r="R335" s="190" t="s">
        <v>279</v>
      </c>
      <c r="S335" s="191">
        <v>1000</v>
      </c>
    </row>
    <row r="336" spans="1:19" x14ac:dyDescent="0.25">
      <c r="A336" s="190" t="s">
        <v>3008</v>
      </c>
      <c r="B336" s="190" t="s">
        <v>3009</v>
      </c>
      <c r="C336" s="191">
        <v>31521</v>
      </c>
      <c r="D336" s="190" t="s">
        <v>270</v>
      </c>
      <c r="E336" s="190" t="s">
        <v>271</v>
      </c>
      <c r="F336" s="190" t="s">
        <v>272</v>
      </c>
      <c r="G336" s="190" t="s">
        <v>3010</v>
      </c>
      <c r="H336" s="190" t="s">
        <v>274</v>
      </c>
      <c r="I336" s="190" t="s">
        <v>271</v>
      </c>
      <c r="J336" s="190" t="s">
        <v>271</v>
      </c>
      <c r="K336" s="190" t="s">
        <v>275</v>
      </c>
      <c r="L336" s="190" t="s">
        <v>276</v>
      </c>
      <c r="M336" s="190" t="s">
        <v>277</v>
      </c>
      <c r="N336" s="190" t="s">
        <v>278</v>
      </c>
      <c r="O336" s="190" t="s">
        <v>59</v>
      </c>
      <c r="P336" s="190" t="s">
        <v>271</v>
      </c>
      <c r="Q336" s="190" t="s">
        <v>271</v>
      </c>
      <c r="R336" s="190" t="s">
        <v>279</v>
      </c>
      <c r="S336" s="191">
        <v>1940</v>
      </c>
    </row>
    <row r="337" spans="1:19" x14ac:dyDescent="0.25">
      <c r="A337" s="190" t="s">
        <v>3011</v>
      </c>
      <c r="B337" s="190" t="s">
        <v>3009</v>
      </c>
      <c r="C337" s="191">
        <v>20781.150000000001</v>
      </c>
      <c r="D337" s="190" t="s">
        <v>270</v>
      </c>
      <c r="E337" s="190" t="s">
        <v>271</v>
      </c>
      <c r="F337" s="190" t="s">
        <v>272</v>
      </c>
      <c r="G337" s="190" t="s">
        <v>273</v>
      </c>
      <c r="H337" s="190" t="s">
        <v>274</v>
      </c>
      <c r="I337" s="190" t="s">
        <v>271</v>
      </c>
      <c r="J337" s="190" t="s">
        <v>271</v>
      </c>
      <c r="K337" s="190" t="s">
        <v>275</v>
      </c>
      <c r="L337" s="190" t="s">
        <v>276</v>
      </c>
      <c r="M337" s="190" t="s">
        <v>277</v>
      </c>
      <c r="N337" s="190" t="s">
        <v>278</v>
      </c>
      <c r="O337" s="190" t="s">
        <v>59</v>
      </c>
      <c r="P337" s="190" t="s">
        <v>271</v>
      </c>
      <c r="Q337" s="190" t="s">
        <v>271</v>
      </c>
      <c r="R337" s="190" t="s">
        <v>279</v>
      </c>
      <c r="S337" s="191">
        <v>19791.57</v>
      </c>
    </row>
    <row r="338" spans="1:19" x14ac:dyDescent="0.25">
      <c r="A338" s="190" t="s">
        <v>3012</v>
      </c>
      <c r="B338" s="190" t="s">
        <v>3009</v>
      </c>
      <c r="C338" s="191">
        <v>24186.99</v>
      </c>
      <c r="D338" s="190" t="s">
        <v>270</v>
      </c>
      <c r="E338" s="190" t="s">
        <v>271</v>
      </c>
      <c r="F338" s="190" t="s">
        <v>272</v>
      </c>
      <c r="G338" s="190" t="s">
        <v>273</v>
      </c>
      <c r="H338" s="190" t="s">
        <v>274</v>
      </c>
      <c r="I338" s="190" t="s">
        <v>271</v>
      </c>
      <c r="J338" s="190" t="s">
        <v>271</v>
      </c>
      <c r="K338" s="190" t="s">
        <v>275</v>
      </c>
      <c r="L338" s="190" t="s">
        <v>276</v>
      </c>
      <c r="M338" s="190" t="s">
        <v>277</v>
      </c>
      <c r="N338" s="190" t="s">
        <v>278</v>
      </c>
      <c r="O338" s="190" t="s">
        <v>59</v>
      </c>
      <c r="P338" s="190" t="s">
        <v>271</v>
      </c>
      <c r="Q338" s="190" t="s">
        <v>271</v>
      </c>
      <c r="R338" s="190" t="s">
        <v>279</v>
      </c>
      <c r="S338" s="191">
        <v>19481.38</v>
      </c>
    </row>
    <row r="339" spans="1:19" x14ac:dyDescent="0.25">
      <c r="A339" s="190" t="s">
        <v>3013</v>
      </c>
      <c r="B339" s="190" t="s">
        <v>3009</v>
      </c>
      <c r="C339" s="191">
        <v>19777.88</v>
      </c>
      <c r="D339" s="190" t="s">
        <v>270</v>
      </c>
      <c r="E339" s="190" t="s">
        <v>271</v>
      </c>
      <c r="F339" s="190" t="s">
        <v>272</v>
      </c>
      <c r="G339" s="190" t="s">
        <v>273</v>
      </c>
      <c r="H339" s="190" t="s">
        <v>274</v>
      </c>
      <c r="I339" s="190" t="s">
        <v>271</v>
      </c>
      <c r="J339" s="190" t="s">
        <v>271</v>
      </c>
      <c r="K339" s="190" t="s">
        <v>275</v>
      </c>
      <c r="L339" s="190" t="s">
        <v>276</v>
      </c>
      <c r="M339" s="190" t="s">
        <v>277</v>
      </c>
      <c r="N339" s="190" t="s">
        <v>278</v>
      </c>
      <c r="O339" s="190" t="s">
        <v>59</v>
      </c>
      <c r="P339" s="190" t="s">
        <v>271</v>
      </c>
      <c r="Q339" s="190" t="s">
        <v>271</v>
      </c>
      <c r="R339" s="190" t="s">
        <v>279</v>
      </c>
      <c r="S339" s="191">
        <v>16772.59</v>
      </c>
    </row>
    <row r="340" spans="1:19" x14ac:dyDescent="0.25">
      <c r="A340" s="190" t="s">
        <v>3014</v>
      </c>
      <c r="B340" s="190" t="s">
        <v>3009</v>
      </c>
      <c r="C340" s="191">
        <v>31130.09</v>
      </c>
      <c r="D340" s="190" t="s">
        <v>270</v>
      </c>
      <c r="E340" s="190" t="s">
        <v>271</v>
      </c>
      <c r="F340" s="190" t="s">
        <v>272</v>
      </c>
      <c r="G340" s="190" t="s">
        <v>273</v>
      </c>
      <c r="H340" s="190" t="s">
        <v>274</v>
      </c>
      <c r="I340" s="190" t="s">
        <v>271</v>
      </c>
      <c r="J340" s="190" t="s">
        <v>271</v>
      </c>
      <c r="K340" s="190" t="s">
        <v>275</v>
      </c>
      <c r="L340" s="190" t="s">
        <v>276</v>
      </c>
      <c r="M340" s="190" t="s">
        <v>277</v>
      </c>
      <c r="N340" s="190" t="s">
        <v>278</v>
      </c>
      <c r="O340" s="190" t="s">
        <v>59</v>
      </c>
      <c r="P340" s="190" t="s">
        <v>271</v>
      </c>
      <c r="Q340" s="190" t="s">
        <v>271</v>
      </c>
      <c r="R340" s="190" t="s">
        <v>279</v>
      </c>
      <c r="S340" s="191">
        <v>27809.3</v>
      </c>
    </row>
    <row r="341" spans="1:19" x14ac:dyDescent="0.25">
      <c r="A341" s="190" t="s">
        <v>3015</v>
      </c>
      <c r="B341" s="190" t="s">
        <v>3009</v>
      </c>
      <c r="C341" s="191">
        <v>23876.71</v>
      </c>
      <c r="D341" s="190" t="s">
        <v>270</v>
      </c>
      <c r="E341" s="190" t="s">
        <v>271</v>
      </c>
      <c r="F341" s="190" t="s">
        <v>272</v>
      </c>
      <c r="G341" s="190" t="s">
        <v>273</v>
      </c>
      <c r="H341" s="190" t="s">
        <v>274</v>
      </c>
      <c r="I341" s="190" t="s">
        <v>271</v>
      </c>
      <c r="J341" s="190" t="s">
        <v>271</v>
      </c>
      <c r="K341" s="190" t="s">
        <v>275</v>
      </c>
      <c r="L341" s="190" t="s">
        <v>276</v>
      </c>
      <c r="M341" s="190" t="s">
        <v>277</v>
      </c>
      <c r="N341" s="190" t="s">
        <v>278</v>
      </c>
      <c r="O341" s="190" t="s">
        <v>59</v>
      </c>
      <c r="P341" s="190" t="s">
        <v>271</v>
      </c>
      <c r="Q341" s="190" t="s">
        <v>271</v>
      </c>
      <c r="R341" s="190" t="s">
        <v>279</v>
      </c>
      <c r="S341" s="191">
        <v>21245.66</v>
      </c>
    </row>
    <row r="342" spans="1:19" x14ac:dyDescent="0.25">
      <c r="A342" s="190" t="s">
        <v>3015</v>
      </c>
      <c r="B342" s="190" t="s">
        <v>3009</v>
      </c>
      <c r="C342" s="191">
        <v>23876.71</v>
      </c>
      <c r="D342" s="190" t="s">
        <v>270</v>
      </c>
      <c r="E342" s="190" t="s">
        <v>271</v>
      </c>
      <c r="F342" s="190" t="s">
        <v>272</v>
      </c>
      <c r="G342" s="190" t="s">
        <v>2663</v>
      </c>
      <c r="H342" s="190" t="s">
        <v>274</v>
      </c>
      <c r="I342" s="190" t="s">
        <v>271</v>
      </c>
      <c r="J342" s="190" t="s">
        <v>271</v>
      </c>
      <c r="K342" s="190" t="s">
        <v>275</v>
      </c>
      <c r="L342" s="190" t="s">
        <v>2664</v>
      </c>
      <c r="M342" s="190" t="s">
        <v>277</v>
      </c>
      <c r="N342" s="190" t="s">
        <v>278</v>
      </c>
      <c r="O342" s="190" t="s">
        <v>176</v>
      </c>
      <c r="P342" s="190" t="s">
        <v>271</v>
      </c>
      <c r="Q342" s="190" t="s">
        <v>271</v>
      </c>
      <c r="R342" s="190" t="s">
        <v>279</v>
      </c>
      <c r="S342" s="191">
        <v>1243.94</v>
      </c>
    </row>
    <row r="343" spans="1:19" x14ac:dyDescent="0.25">
      <c r="A343" s="190" t="s">
        <v>3016</v>
      </c>
      <c r="B343" s="190" t="s">
        <v>3017</v>
      </c>
      <c r="C343" s="191">
        <v>13038.41</v>
      </c>
      <c r="D343" s="190" t="s">
        <v>270</v>
      </c>
      <c r="E343" s="190" t="s">
        <v>271</v>
      </c>
      <c r="F343" s="190" t="s">
        <v>272</v>
      </c>
      <c r="G343" s="190" t="s">
        <v>3018</v>
      </c>
      <c r="H343" s="190" t="s">
        <v>274</v>
      </c>
      <c r="I343" s="190" t="s">
        <v>271</v>
      </c>
      <c r="J343" s="190" t="s">
        <v>271</v>
      </c>
      <c r="K343" s="190" t="s">
        <v>275</v>
      </c>
      <c r="L343" s="190" t="s">
        <v>276</v>
      </c>
      <c r="M343" s="190" t="s">
        <v>277</v>
      </c>
      <c r="N343" s="190" t="s">
        <v>278</v>
      </c>
      <c r="O343" s="190" t="s">
        <v>59</v>
      </c>
      <c r="P343" s="190" t="s">
        <v>271</v>
      </c>
      <c r="Q343" s="190" t="s">
        <v>271</v>
      </c>
      <c r="R343" s="190" t="s">
        <v>279</v>
      </c>
      <c r="S343" s="191">
        <v>12408</v>
      </c>
    </row>
    <row r="344" spans="1:19" x14ac:dyDescent="0.25">
      <c r="A344" s="190" t="s">
        <v>3016</v>
      </c>
      <c r="B344" s="190" t="s">
        <v>3017</v>
      </c>
      <c r="C344" s="191">
        <v>13038.41</v>
      </c>
      <c r="D344" s="190" t="s">
        <v>270</v>
      </c>
      <c r="E344" s="190" t="s">
        <v>271</v>
      </c>
      <c r="F344" s="190" t="s">
        <v>272</v>
      </c>
      <c r="G344" s="190" t="s">
        <v>3019</v>
      </c>
      <c r="H344" s="190" t="s">
        <v>274</v>
      </c>
      <c r="I344" s="190" t="s">
        <v>271</v>
      </c>
      <c r="J344" s="190" t="s">
        <v>271</v>
      </c>
      <c r="K344" s="190" t="s">
        <v>275</v>
      </c>
      <c r="L344" s="190" t="s">
        <v>276</v>
      </c>
      <c r="M344" s="190" t="s">
        <v>277</v>
      </c>
      <c r="N344" s="190" t="s">
        <v>278</v>
      </c>
      <c r="O344" s="190" t="s">
        <v>59</v>
      </c>
      <c r="P344" s="190" t="s">
        <v>271</v>
      </c>
      <c r="Q344" s="190" t="s">
        <v>271</v>
      </c>
      <c r="R344" s="190" t="s">
        <v>279</v>
      </c>
      <c r="S344" s="191">
        <v>9.5299999999999994</v>
      </c>
    </row>
    <row r="345" spans="1:19" x14ac:dyDescent="0.25">
      <c r="A345" s="190" t="s">
        <v>3020</v>
      </c>
      <c r="B345" s="190" t="s">
        <v>3017</v>
      </c>
      <c r="C345" s="191">
        <v>1885.45</v>
      </c>
      <c r="D345" s="190" t="s">
        <v>270</v>
      </c>
      <c r="E345" s="190" t="s">
        <v>271</v>
      </c>
      <c r="F345" s="190" t="s">
        <v>272</v>
      </c>
      <c r="G345" s="190" t="s">
        <v>3021</v>
      </c>
      <c r="H345" s="190" t="s">
        <v>274</v>
      </c>
      <c r="I345" s="190" t="s">
        <v>271</v>
      </c>
      <c r="J345" s="190" t="s">
        <v>271</v>
      </c>
      <c r="K345" s="190" t="s">
        <v>275</v>
      </c>
      <c r="L345" s="190" t="s">
        <v>276</v>
      </c>
      <c r="M345" s="190" t="s">
        <v>277</v>
      </c>
      <c r="N345" s="190" t="s">
        <v>278</v>
      </c>
      <c r="O345" s="190" t="s">
        <v>59</v>
      </c>
      <c r="P345" s="190" t="s">
        <v>271</v>
      </c>
      <c r="Q345" s="190" t="s">
        <v>271</v>
      </c>
      <c r="R345" s="190" t="s">
        <v>279</v>
      </c>
      <c r="S345" s="191">
        <v>974.89</v>
      </c>
    </row>
    <row r="346" spans="1:19" x14ac:dyDescent="0.25">
      <c r="A346" s="190" t="s">
        <v>3020</v>
      </c>
      <c r="B346" s="190" t="s">
        <v>3017</v>
      </c>
      <c r="C346" s="191">
        <v>1885.45</v>
      </c>
      <c r="D346" s="190" t="s">
        <v>270</v>
      </c>
      <c r="E346" s="190" t="s">
        <v>271</v>
      </c>
      <c r="F346" s="190" t="s">
        <v>272</v>
      </c>
      <c r="G346" s="190" t="s">
        <v>3022</v>
      </c>
      <c r="H346" s="190" t="s">
        <v>274</v>
      </c>
      <c r="I346" s="190" t="s">
        <v>271</v>
      </c>
      <c r="J346" s="190" t="s">
        <v>271</v>
      </c>
      <c r="K346" s="190" t="s">
        <v>275</v>
      </c>
      <c r="L346" s="190" t="s">
        <v>276</v>
      </c>
      <c r="M346" s="190" t="s">
        <v>277</v>
      </c>
      <c r="N346" s="190" t="s">
        <v>278</v>
      </c>
      <c r="O346" s="190" t="s">
        <v>59</v>
      </c>
      <c r="P346" s="190" t="s">
        <v>271</v>
      </c>
      <c r="Q346" s="190" t="s">
        <v>271</v>
      </c>
      <c r="R346" s="190" t="s">
        <v>279</v>
      </c>
      <c r="S346" s="191">
        <v>183.7</v>
      </c>
    </row>
    <row r="347" spans="1:19" x14ac:dyDescent="0.25">
      <c r="A347" s="190" t="s">
        <v>3020</v>
      </c>
      <c r="B347" s="190" t="s">
        <v>3017</v>
      </c>
      <c r="C347" s="191">
        <v>1885.45</v>
      </c>
      <c r="D347" s="190" t="s">
        <v>270</v>
      </c>
      <c r="E347" s="190" t="s">
        <v>271</v>
      </c>
      <c r="F347" s="190" t="s">
        <v>272</v>
      </c>
      <c r="G347" s="190" t="s">
        <v>3023</v>
      </c>
      <c r="H347" s="190" t="s">
        <v>274</v>
      </c>
      <c r="I347" s="190" t="s">
        <v>271</v>
      </c>
      <c r="J347" s="190" t="s">
        <v>271</v>
      </c>
      <c r="K347" s="190" t="s">
        <v>275</v>
      </c>
      <c r="L347" s="190" t="s">
        <v>276</v>
      </c>
      <c r="M347" s="190" t="s">
        <v>277</v>
      </c>
      <c r="N347" s="190" t="s">
        <v>278</v>
      </c>
      <c r="O347" s="190" t="s">
        <v>59</v>
      </c>
      <c r="P347" s="190" t="s">
        <v>271</v>
      </c>
      <c r="Q347" s="190" t="s">
        <v>271</v>
      </c>
      <c r="R347" s="190" t="s">
        <v>279</v>
      </c>
      <c r="S347" s="191">
        <v>457.16</v>
      </c>
    </row>
    <row r="348" spans="1:19" x14ac:dyDescent="0.25">
      <c r="A348" s="190" t="s">
        <v>3020</v>
      </c>
      <c r="B348" s="190" t="s">
        <v>3017</v>
      </c>
      <c r="C348" s="191">
        <v>1885.45</v>
      </c>
      <c r="D348" s="190" t="s">
        <v>270</v>
      </c>
      <c r="E348" s="190" t="s">
        <v>271</v>
      </c>
      <c r="F348" s="190" t="s">
        <v>272</v>
      </c>
      <c r="G348" s="190" t="s">
        <v>3024</v>
      </c>
      <c r="H348" s="190" t="s">
        <v>274</v>
      </c>
      <c r="I348" s="190" t="s">
        <v>271</v>
      </c>
      <c r="J348" s="190" t="s">
        <v>271</v>
      </c>
      <c r="K348" s="190" t="s">
        <v>275</v>
      </c>
      <c r="L348" s="190" t="s">
        <v>276</v>
      </c>
      <c r="M348" s="190" t="s">
        <v>277</v>
      </c>
      <c r="N348" s="190" t="s">
        <v>278</v>
      </c>
      <c r="O348" s="190" t="s">
        <v>59</v>
      </c>
      <c r="P348" s="190" t="s">
        <v>271</v>
      </c>
      <c r="Q348" s="190" t="s">
        <v>271</v>
      </c>
      <c r="R348" s="190" t="s">
        <v>279</v>
      </c>
      <c r="S348" s="191">
        <v>179.91</v>
      </c>
    </row>
    <row r="349" spans="1:19" x14ac:dyDescent="0.25">
      <c r="A349" s="190" t="s">
        <v>3025</v>
      </c>
      <c r="B349" s="190" t="s">
        <v>3026</v>
      </c>
      <c r="C349" s="191">
        <v>27176.26</v>
      </c>
      <c r="D349" s="190" t="s">
        <v>270</v>
      </c>
      <c r="E349" s="190" t="s">
        <v>271</v>
      </c>
      <c r="F349" s="190" t="s">
        <v>272</v>
      </c>
      <c r="G349" s="190" t="s">
        <v>273</v>
      </c>
      <c r="H349" s="190" t="s">
        <v>274</v>
      </c>
      <c r="I349" s="190" t="s">
        <v>271</v>
      </c>
      <c r="J349" s="190" t="s">
        <v>271</v>
      </c>
      <c r="K349" s="190" t="s">
        <v>275</v>
      </c>
      <c r="L349" s="190" t="s">
        <v>276</v>
      </c>
      <c r="M349" s="190" t="s">
        <v>277</v>
      </c>
      <c r="N349" s="190" t="s">
        <v>278</v>
      </c>
      <c r="O349" s="190" t="s">
        <v>59</v>
      </c>
      <c r="P349" s="190" t="s">
        <v>271</v>
      </c>
      <c r="Q349" s="190" t="s">
        <v>271</v>
      </c>
      <c r="R349" s="190" t="s">
        <v>279</v>
      </c>
      <c r="S349" s="191">
        <v>25882.15</v>
      </c>
    </row>
    <row r="350" spans="1:19" x14ac:dyDescent="0.25">
      <c r="A350" s="190" t="s">
        <v>3027</v>
      </c>
      <c r="B350" s="190" t="s">
        <v>3026</v>
      </c>
      <c r="C350" s="191">
        <v>23196.76</v>
      </c>
      <c r="D350" s="190" t="s">
        <v>270</v>
      </c>
      <c r="E350" s="190" t="s">
        <v>271</v>
      </c>
      <c r="F350" s="190" t="s">
        <v>272</v>
      </c>
      <c r="G350" s="190" t="s">
        <v>273</v>
      </c>
      <c r="H350" s="190" t="s">
        <v>274</v>
      </c>
      <c r="I350" s="190" t="s">
        <v>271</v>
      </c>
      <c r="J350" s="190" t="s">
        <v>271</v>
      </c>
      <c r="K350" s="190" t="s">
        <v>275</v>
      </c>
      <c r="L350" s="190" t="s">
        <v>276</v>
      </c>
      <c r="M350" s="190" t="s">
        <v>277</v>
      </c>
      <c r="N350" s="190" t="s">
        <v>278</v>
      </c>
      <c r="O350" s="190" t="s">
        <v>59</v>
      </c>
      <c r="P350" s="190" t="s">
        <v>271</v>
      </c>
      <c r="Q350" s="190" t="s">
        <v>271</v>
      </c>
      <c r="R350" s="190" t="s">
        <v>279</v>
      </c>
      <c r="S350" s="191">
        <v>20216.259999999998</v>
      </c>
    </row>
    <row r="351" spans="1:19" x14ac:dyDescent="0.25">
      <c r="A351" s="190" t="s">
        <v>3027</v>
      </c>
      <c r="B351" s="190" t="s">
        <v>3026</v>
      </c>
      <c r="C351" s="191">
        <v>23196.76</v>
      </c>
      <c r="D351" s="190" t="s">
        <v>270</v>
      </c>
      <c r="E351" s="190" t="s">
        <v>271</v>
      </c>
      <c r="F351" s="190" t="s">
        <v>272</v>
      </c>
      <c r="G351" s="190" t="s">
        <v>2663</v>
      </c>
      <c r="H351" s="190" t="s">
        <v>274</v>
      </c>
      <c r="I351" s="190" t="s">
        <v>271</v>
      </c>
      <c r="J351" s="190" t="s">
        <v>271</v>
      </c>
      <c r="K351" s="190" t="s">
        <v>275</v>
      </c>
      <c r="L351" s="190" t="s">
        <v>2664</v>
      </c>
      <c r="M351" s="190" t="s">
        <v>277</v>
      </c>
      <c r="N351" s="190" t="s">
        <v>278</v>
      </c>
      <c r="O351" s="190" t="s">
        <v>176</v>
      </c>
      <c r="P351" s="190" t="s">
        <v>271</v>
      </c>
      <c r="Q351" s="190" t="s">
        <v>271</v>
      </c>
      <c r="R351" s="190" t="s">
        <v>279</v>
      </c>
      <c r="S351" s="191">
        <v>1375.66</v>
      </c>
    </row>
    <row r="352" spans="1:19" x14ac:dyDescent="0.25">
      <c r="A352" s="190" t="s">
        <v>3028</v>
      </c>
      <c r="B352" s="190" t="s">
        <v>3026</v>
      </c>
      <c r="C352" s="191">
        <v>22842.22</v>
      </c>
      <c r="D352" s="190" t="s">
        <v>270</v>
      </c>
      <c r="E352" s="190" t="s">
        <v>271</v>
      </c>
      <c r="F352" s="190" t="s">
        <v>272</v>
      </c>
      <c r="G352" s="190" t="s">
        <v>273</v>
      </c>
      <c r="H352" s="190" t="s">
        <v>274</v>
      </c>
      <c r="I352" s="190" t="s">
        <v>271</v>
      </c>
      <c r="J352" s="190" t="s">
        <v>271</v>
      </c>
      <c r="K352" s="190" t="s">
        <v>275</v>
      </c>
      <c r="L352" s="190" t="s">
        <v>276</v>
      </c>
      <c r="M352" s="190" t="s">
        <v>277</v>
      </c>
      <c r="N352" s="190" t="s">
        <v>278</v>
      </c>
      <c r="O352" s="190" t="s">
        <v>59</v>
      </c>
      <c r="P352" s="190" t="s">
        <v>271</v>
      </c>
      <c r="Q352" s="190" t="s">
        <v>271</v>
      </c>
      <c r="R352" s="190" t="s">
        <v>279</v>
      </c>
      <c r="S352" s="191">
        <v>19858.189999999999</v>
      </c>
    </row>
    <row r="353" spans="1:19" x14ac:dyDescent="0.25">
      <c r="A353" s="190" t="s">
        <v>3028</v>
      </c>
      <c r="B353" s="190" t="s">
        <v>3026</v>
      </c>
      <c r="C353" s="191">
        <v>22842.22</v>
      </c>
      <c r="D353" s="190" t="s">
        <v>270</v>
      </c>
      <c r="E353" s="190" t="s">
        <v>271</v>
      </c>
      <c r="F353" s="190" t="s">
        <v>272</v>
      </c>
      <c r="G353" s="190" t="s">
        <v>2663</v>
      </c>
      <c r="H353" s="190" t="s">
        <v>274</v>
      </c>
      <c r="I353" s="190" t="s">
        <v>271</v>
      </c>
      <c r="J353" s="190" t="s">
        <v>271</v>
      </c>
      <c r="K353" s="190" t="s">
        <v>275</v>
      </c>
      <c r="L353" s="190" t="s">
        <v>2664</v>
      </c>
      <c r="M353" s="190" t="s">
        <v>277</v>
      </c>
      <c r="N353" s="190" t="s">
        <v>278</v>
      </c>
      <c r="O353" s="190" t="s">
        <v>176</v>
      </c>
      <c r="P353" s="190" t="s">
        <v>271</v>
      </c>
      <c r="Q353" s="190" t="s">
        <v>271</v>
      </c>
      <c r="R353" s="190" t="s">
        <v>279</v>
      </c>
      <c r="S353" s="191">
        <v>365.46</v>
      </c>
    </row>
    <row r="354" spans="1:19" x14ac:dyDescent="0.25">
      <c r="A354" s="190" t="s">
        <v>3029</v>
      </c>
      <c r="B354" s="190" t="s">
        <v>3026</v>
      </c>
      <c r="C354" s="191">
        <v>24875.17</v>
      </c>
      <c r="D354" s="190" t="s">
        <v>270</v>
      </c>
      <c r="E354" s="190" t="s">
        <v>271</v>
      </c>
      <c r="F354" s="190" t="s">
        <v>272</v>
      </c>
      <c r="G354" s="190" t="s">
        <v>273</v>
      </c>
      <c r="H354" s="190" t="s">
        <v>274</v>
      </c>
      <c r="I354" s="190" t="s">
        <v>271</v>
      </c>
      <c r="J354" s="190" t="s">
        <v>271</v>
      </c>
      <c r="K354" s="190" t="s">
        <v>275</v>
      </c>
      <c r="L354" s="190" t="s">
        <v>276</v>
      </c>
      <c r="M354" s="190" t="s">
        <v>277</v>
      </c>
      <c r="N354" s="190" t="s">
        <v>278</v>
      </c>
      <c r="O354" s="190" t="s">
        <v>59</v>
      </c>
      <c r="P354" s="190" t="s">
        <v>271</v>
      </c>
      <c r="Q354" s="190" t="s">
        <v>271</v>
      </c>
      <c r="R354" s="190" t="s">
        <v>279</v>
      </c>
      <c r="S354" s="191">
        <v>19821.5</v>
      </c>
    </row>
    <row r="355" spans="1:19" x14ac:dyDescent="0.25">
      <c r="A355" s="190" t="s">
        <v>3029</v>
      </c>
      <c r="B355" s="190" t="s">
        <v>3026</v>
      </c>
      <c r="C355" s="191">
        <v>24875.17</v>
      </c>
      <c r="D355" s="190" t="s">
        <v>270</v>
      </c>
      <c r="E355" s="190" t="s">
        <v>271</v>
      </c>
      <c r="F355" s="190" t="s">
        <v>272</v>
      </c>
      <c r="G355" s="190" t="s">
        <v>2663</v>
      </c>
      <c r="H355" s="190" t="s">
        <v>274</v>
      </c>
      <c r="I355" s="190" t="s">
        <v>271</v>
      </c>
      <c r="J355" s="190" t="s">
        <v>271</v>
      </c>
      <c r="K355" s="190" t="s">
        <v>275</v>
      </c>
      <c r="L355" s="190" t="s">
        <v>2664</v>
      </c>
      <c r="M355" s="190" t="s">
        <v>277</v>
      </c>
      <c r="N355" s="190" t="s">
        <v>278</v>
      </c>
      <c r="O355" s="190" t="s">
        <v>176</v>
      </c>
      <c r="P355" s="190" t="s">
        <v>271</v>
      </c>
      <c r="Q355" s="190" t="s">
        <v>271</v>
      </c>
      <c r="R355" s="190" t="s">
        <v>279</v>
      </c>
      <c r="S355" s="191">
        <v>2731.95</v>
      </c>
    </row>
    <row r="356" spans="1:19" x14ac:dyDescent="0.25">
      <c r="A356" s="190" t="s">
        <v>3030</v>
      </c>
      <c r="B356" s="190" t="s">
        <v>3026</v>
      </c>
      <c r="C356" s="191">
        <v>26983.46</v>
      </c>
      <c r="D356" s="190" t="s">
        <v>270</v>
      </c>
      <c r="E356" s="190" t="s">
        <v>271</v>
      </c>
      <c r="F356" s="190" t="s">
        <v>272</v>
      </c>
      <c r="G356" s="190" t="s">
        <v>273</v>
      </c>
      <c r="H356" s="190" t="s">
        <v>274</v>
      </c>
      <c r="I356" s="190" t="s">
        <v>271</v>
      </c>
      <c r="J356" s="190" t="s">
        <v>271</v>
      </c>
      <c r="K356" s="190" t="s">
        <v>275</v>
      </c>
      <c r="L356" s="190" t="s">
        <v>276</v>
      </c>
      <c r="M356" s="190" t="s">
        <v>277</v>
      </c>
      <c r="N356" s="190" t="s">
        <v>278</v>
      </c>
      <c r="O356" s="190" t="s">
        <v>59</v>
      </c>
      <c r="P356" s="190" t="s">
        <v>271</v>
      </c>
      <c r="Q356" s="190" t="s">
        <v>271</v>
      </c>
      <c r="R356" s="190" t="s">
        <v>279</v>
      </c>
      <c r="S356" s="191">
        <v>23209.19</v>
      </c>
    </row>
    <row r="357" spans="1:19" x14ac:dyDescent="0.25">
      <c r="A357" s="190" t="s">
        <v>3030</v>
      </c>
      <c r="B357" s="190" t="s">
        <v>3026</v>
      </c>
      <c r="C357" s="191">
        <v>26983.46</v>
      </c>
      <c r="D357" s="190" t="s">
        <v>270</v>
      </c>
      <c r="E357" s="190" t="s">
        <v>271</v>
      </c>
      <c r="F357" s="190" t="s">
        <v>272</v>
      </c>
      <c r="G357" s="190" t="s">
        <v>2663</v>
      </c>
      <c r="H357" s="190" t="s">
        <v>274</v>
      </c>
      <c r="I357" s="190" t="s">
        <v>271</v>
      </c>
      <c r="J357" s="190" t="s">
        <v>271</v>
      </c>
      <c r="K357" s="190" t="s">
        <v>275</v>
      </c>
      <c r="L357" s="190" t="s">
        <v>2664</v>
      </c>
      <c r="M357" s="190" t="s">
        <v>277</v>
      </c>
      <c r="N357" s="190" t="s">
        <v>278</v>
      </c>
      <c r="O357" s="190" t="s">
        <v>176</v>
      </c>
      <c r="P357" s="190" t="s">
        <v>271</v>
      </c>
      <c r="Q357" s="190" t="s">
        <v>271</v>
      </c>
      <c r="R357" s="190" t="s">
        <v>279</v>
      </c>
      <c r="S357" s="191">
        <v>2489.34</v>
      </c>
    </row>
    <row r="358" spans="1:19" x14ac:dyDescent="0.25">
      <c r="A358" s="190" t="s">
        <v>3031</v>
      </c>
      <c r="B358" s="190" t="s">
        <v>3032</v>
      </c>
      <c r="C358" s="191">
        <v>2748.15</v>
      </c>
      <c r="D358" s="190" t="s">
        <v>270</v>
      </c>
      <c r="E358" s="190" t="s">
        <v>271</v>
      </c>
      <c r="F358" s="190" t="s">
        <v>272</v>
      </c>
      <c r="G358" s="190" t="s">
        <v>3033</v>
      </c>
      <c r="H358" s="190" t="s">
        <v>274</v>
      </c>
      <c r="I358" s="190" t="s">
        <v>271</v>
      </c>
      <c r="J358" s="190" t="s">
        <v>271</v>
      </c>
      <c r="K358" s="190" t="s">
        <v>275</v>
      </c>
      <c r="L358" s="190" t="s">
        <v>295</v>
      </c>
      <c r="M358" s="190" t="s">
        <v>277</v>
      </c>
      <c r="N358" s="190" t="s">
        <v>907</v>
      </c>
      <c r="O358" s="190" t="s">
        <v>193</v>
      </c>
      <c r="P358" s="190" t="s">
        <v>271</v>
      </c>
      <c r="Q358" s="190" t="s">
        <v>271</v>
      </c>
      <c r="R358" s="190" t="s">
        <v>279</v>
      </c>
      <c r="S358" s="191">
        <v>2617.29</v>
      </c>
    </row>
    <row r="359" spans="1:19" x14ac:dyDescent="0.25">
      <c r="A359" s="190" t="s">
        <v>3034</v>
      </c>
      <c r="B359" s="190" t="s">
        <v>3032</v>
      </c>
      <c r="C359" s="191">
        <v>3378.38</v>
      </c>
      <c r="D359" s="190" t="s">
        <v>270</v>
      </c>
      <c r="E359" s="190" t="s">
        <v>271</v>
      </c>
      <c r="F359" s="190" t="s">
        <v>272</v>
      </c>
      <c r="G359" s="190" t="s">
        <v>3035</v>
      </c>
      <c r="H359" s="190" t="s">
        <v>274</v>
      </c>
      <c r="I359" s="190" t="s">
        <v>271</v>
      </c>
      <c r="J359" s="190" t="s">
        <v>271</v>
      </c>
      <c r="K359" s="190" t="s">
        <v>275</v>
      </c>
      <c r="L359" s="190" t="s">
        <v>276</v>
      </c>
      <c r="M359" s="190" t="s">
        <v>277</v>
      </c>
      <c r="N359" s="190" t="s">
        <v>278</v>
      </c>
      <c r="O359" s="190" t="s">
        <v>59</v>
      </c>
      <c r="P359" s="190" t="s">
        <v>271</v>
      </c>
      <c r="Q359" s="190" t="s">
        <v>271</v>
      </c>
      <c r="R359" s="190" t="s">
        <v>279</v>
      </c>
      <c r="S359" s="191">
        <v>3217.5</v>
      </c>
    </row>
    <row r="360" spans="1:19" x14ac:dyDescent="0.25">
      <c r="A360" s="190" t="s">
        <v>3036</v>
      </c>
      <c r="B360" s="190" t="s">
        <v>3037</v>
      </c>
      <c r="C360" s="191">
        <v>12445.59</v>
      </c>
      <c r="D360" s="190" t="s">
        <v>270</v>
      </c>
      <c r="E360" s="190" t="s">
        <v>271</v>
      </c>
      <c r="F360" s="190" t="s">
        <v>272</v>
      </c>
      <c r="G360" s="190" t="s">
        <v>3038</v>
      </c>
      <c r="H360" s="190" t="s">
        <v>274</v>
      </c>
      <c r="I360" s="190" t="s">
        <v>271</v>
      </c>
      <c r="J360" s="190" t="s">
        <v>271</v>
      </c>
      <c r="K360" s="190" t="s">
        <v>275</v>
      </c>
      <c r="L360" s="190" t="s">
        <v>276</v>
      </c>
      <c r="M360" s="190" t="s">
        <v>277</v>
      </c>
      <c r="N360" s="190" t="s">
        <v>278</v>
      </c>
      <c r="O360" s="190" t="s">
        <v>59</v>
      </c>
      <c r="P360" s="190" t="s">
        <v>271</v>
      </c>
      <c r="Q360" s="190" t="s">
        <v>271</v>
      </c>
      <c r="R360" s="190" t="s">
        <v>279</v>
      </c>
      <c r="S360" s="191">
        <v>2000.96</v>
      </c>
    </row>
    <row r="361" spans="1:19" x14ac:dyDescent="0.25">
      <c r="A361" s="190" t="s">
        <v>3036</v>
      </c>
      <c r="B361" s="190" t="s">
        <v>3037</v>
      </c>
      <c r="C361" s="191">
        <v>12445.59</v>
      </c>
      <c r="D361" s="190" t="s">
        <v>270</v>
      </c>
      <c r="E361" s="190" t="s">
        <v>271</v>
      </c>
      <c r="F361" s="190" t="s">
        <v>272</v>
      </c>
      <c r="G361" s="190" t="s">
        <v>3039</v>
      </c>
      <c r="H361" s="190" t="s">
        <v>274</v>
      </c>
      <c r="I361" s="190" t="s">
        <v>271</v>
      </c>
      <c r="J361" s="190" t="s">
        <v>271</v>
      </c>
      <c r="K361" s="190" t="s">
        <v>275</v>
      </c>
      <c r="L361" s="190" t="s">
        <v>276</v>
      </c>
      <c r="M361" s="190" t="s">
        <v>277</v>
      </c>
      <c r="N361" s="190" t="s">
        <v>278</v>
      </c>
      <c r="O361" s="190" t="s">
        <v>59</v>
      </c>
      <c r="P361" s="190" t="s">
        <v>271</v>
      </c>
      <c r="Q361" s="190" t="s">
        <v>271</v>
      </c>
      <c r="R361" s="190" t="s">
        <v>279</v>
      </c>
      <c r="S361" s="191">
        <v>937.95</v>
      </c>
    </row>
    <row r="362" spans="1:19" x14ac:dyDescent="0.25">
      <c r="A362" s="190" t="s">
        <v>3036</v>
      </c>
      <c r="B362" s="190" t="s">
        <v>3037</v>
      </c>
      <c r="C362" s="191">
        <v>12445.59</v>
      </c>
      <c r="D362" s="190" t="s">
        <v>270</v>
      </c>
      <c r="E362" s="190" t="s">
        <v>271</v>
      </c>
      <c r="F362" s="190" t="s">
        <v>272</v>
      </c>
      <c r="G362" s="190" t="s">
        <v>3040</v>
      </c>
      <c r="H362" s="190" t="s">
        <v>274</v>
      </c>
      <c r="I362" s="190" t="s">
        <v>271</v>
      </c>
      <c r="J362" s="190" t="s">
        <v>271</v>
      </c>
      <c r="K362" s="190" t="s">
        <v>275</v>
      </c>
      <c r="L362" s="190" t="s">
        <v>276</v>
      </c>
      <c r="M362" s="190" t="s">
        <v>277</v>
      </c>
      <c r="N362" s="190" t="s">
        <v>278</v>
      </c>
      <c r="O362" s="190" t="s">
        <v>59</v>
      </c>
      <c r="P362" s="190" t="s">
        <v>271</v>
      </c>
      <c r="Q362" s="190" t="s">
        <v>271</v>
      </c>
      <c r="R362" s="190" t="s">
        <v>279</v>
      </c>
      <c r="S362" s="191">
        <v>1750.84</v>
      </c>
    </row>
    <row r="363" spans="1:19" x14ac:dyDescent="0.25">
      <c r="A363" s="190" t="s">
        <v>3036</v>
      </c>
      <c r="B363" s="190" t="s">
        <v>3037</v>
      </c>
      <c r="C363" s="191">
        <v>12445.59</v>
      </c>
      <c r="D363" s="190" t="s">
        <v>270</v>
      </c>
      <c r="E363" s="190" t="s">
        <v>271</v>
      </c>
      <c r="F363" s="190" t="s">
        <v>272</v>
      </c>
      <c r="G363" s="190" t="s">
        <v>3041</v>
      </c>
      <c r="H363" s="190" t="s">
        <v>274</v>
      </c>
      <c r="I363" s="190" t="s">
        <v>271</v>
      </c>
      <c r="J363" s="190" t="s">
        <v>271</v>
      </c>
      <c r="K363" s="190" t="s">
        <v>275</v>
      </c>
      <c r="L363" s="190" t="s">
        <v>276</v>
      </c>
      <c r="M363" s="190" t="s">
        <v>277</v>
      </c>
      <c r="N363" s="190" t="s">
        <v>278</v>
      </c>
      <c r="O363" s="190" t="s">
        <v>59</v>
      </c>
      <c r="P363" s="190" t="s">
        <v>271</v>
      </c>
      <c r="Q363" s="190" t="s">
        <v>271</v>
      </c>
      <c r="R363" s="190" t="s">
        <v>279</v>
      </c>
      <c r="S363" s="191">
        <v>1125.54</v>
      </c>
    </row>
    <row r="364" spans="1:19" x14ac:dyDescent="0.25">
      <c r="A364" s="190" t="s">
        <v>3036</v>
      </c>
      <c r="B364" s="190" t="s">
        <v>3037</v>
      </c>
      <c r="C364" s="191">
        <v>12445.59</v>
      </c>
      <c r="D364" s="190" t="s">
        <v>270</v>
      </c>
      <c r="E364" s="190" t="s">
        <v>271</v>
      </c>
      <c r="F364" s="190" t="s">
        <v>272</v>
      </c>
      <c r="G364" s="190" t="s">
        <v>3042</v>
      </c>
      <c r="H364" s="190" t="s">
        <v>274</v>
      </c>
      <c r="I364" s="190" t="s">
        <v>271</v>
      </c>
      <c r="J364" s="190" t="s">
        <v>271</v>
      </c>
      <c r="K364" s="190" t="s">
        <v>275</v>
      </c>
      <c r="L364" s="190" t="s">
        <v>276</v>
      </c>
      <c r="M364" s="190" t="s">
        <v>277</v>
      </c>
      <c r="N364" s="190" t="s">
        <v>278</v>
      </c>
      <c r="O364" s="190" t="s">
        <v>59</v>
      </c>
      <c r="P364" s="190" t="s">
        <v>271</v>
      </c>
      <c r="Q364" s="190" t="s">
        <v>271</v>
      </c>
      <c r="R364" s="190" t="s">
        <v>279</v>
      </c>
      <c r="S364" s="191">
        <v>750.36</v>
      </c>
    </row>
    <row r="365" spans="1:19" x14ac:dyDescent="0.25">
      <c r="A365" s="190" t="s">
        <v>3036</v>
      </c>
      <c r="B365" s="190" t="s">
        <v>3037</v>
      </c>
      <c r="C365" s="191">
        <v>12445.59</v>
      </c>
      <c r="D365" s="190" t="s">
        <v>270</v>
      </c>
      <c r="E365" s="190" t="s">
        <v>271</v>
      </c>
      <c r="F365" s="190" t="s">
        <v>272</v>
      </c>
      <c r="G365" s="190" t="s">
        <v>3043</v>
      </c>
      <c r="H365" s="190" t="s">
        <v>274</v>
      </c>
      <c r="I365" s="190" t="s">
        <v>271</v>
      </c>
      <c r="J365" s="190" t="s">
        <v>271</v>
      </c>
      <c r="K365" s="190" t="s">
        <v>275</v>
      </c>
      <c r="L365" s="190" t="s">
        <v>276</v>
      </c>
      <c r="M365" s="190" t="s">
        <v>277</v>
      </c>
      <c r="N365" s="190" t="s">
        <v>278</v>
      </c>
      <c r="O365" s="190" t="s">
        <v>59</v>
      </c>
      <c r="P365" s="190" t="s">
        <v>271</v>
      </c>
      <c r="Q365" s="190" t="s">
        <v>271</v>
      </c>
      <c r="R365" s="190" t="s">
        <v>279</v>
      </c>
      <c r="S365" s="191">
        <v>1561.36</v>
      </c>
    </row>
    <row r="366" spans="1:19" x14ac:dyDescent="0.25">
      <c r="A366" s="190" t="s">
        <v>3036</v>
      </c>
      <c r="B366" s="190" t="s">
        <v>3037</v>
      </c>
      <c r="C366" s="191">
        <v>12445.59</v>
      </c>
      <c r="D366" s="190" t="s">
        <v>270</v>
      </c>
      <c r="E366" s="190" t="s">
        <v>271</v>
      </c>
      <c r="F366" s="190" t="s">
        <v>272</v>
      </c>
      <c r="G366" s="190" t="s">
        <v>3044</v>
      </c>
      <c r="H366" s="190" t="s">
        <v>274</v>
      </c>
      <c r="I366" s="190" t="s">
        <v>271</v>
      </c>
      <c r="J366" s="190" t="s">
        <v>271</v>
      </c>
      <c r="K366" s="190" t="s">
        <v>275</v>
      </c>
      <c r="L366" s="190" t="s">
        <v>276</v>
      </c>
      <c r="M366" s="190" t="s">
        <v>277</v>
      </c>
      <c r="N366" s="190" t="s">
        <v>278</v>
      </c>
      <c r="O366" s="190" t="s">
        <v>59</v>
      </c>
      <c r="P366" s="190" t="s">
        <v>271</v>
      </c>
      <c r="Q366" s="190" t="s">
        <v>271</v>
      </c>
      <c r="R366" s="190" t="s">
        <v>279</v>
      </c>
      <c r="S366" s="191">
        <v>3100.62</v>
      </c>
    </row>
    <row r="367" spans="1:19" x14ac:dyDescent="0.25">
      <c r="A367" s="190" t="s">
        <v>3045</v>
      </c>
      <c r="B367" s="190" t="s">
        <v>3037</v>
      </c>
      <c r="C367" s="191">
        <v>262.63</v>
      </c>
      <c r="D367" s="190" t="s">
        <v>270</v>
      </c>
      <c r="E367" s="190" t="s">
        <v>271</v>
      </c>
      <c r="F367" s="190" t="s">
        <v>272</v>
      </c>
      <c r="G367" s="190" t="s">
        <v>3046</v>
      </c>
      <c r="H367" s="190" t="s">
        <v>274</v>
      </c>
      <c r="I367" s="190" t="s">
        <v>271</v>
      </c>
      <c r="J367" s="190" t="s">
        <v>271</v>
      </c>
      <c r="K367" s="190" t="s">
        <v>275</v>
      </c>
      <c r="L367" s="190" t="s">
        <v>276</v>
      </c>
      <c r="M367" s="190" t="s">
        <v>277</v>
      </c>
      <c r="N367" s="190" t="s">
        <v>278</v>
      </c>
      <c r="O367" s="190" t="s">
        <v>59</v>
      </c>
      <c r="P367" s="190" t="s">
        <v>271</v>
      </c>
      <c r="Q367" s="190" t="s">
        <v>271</v>
      </c>
      <c r="R367" s="190" t="s">
        <v>279</v>
      </c>
      <c r="S367" s="191">
        <v>250.12</v>
      </c>
    </row>
    <row r="368" spans="1:19" x14ac:dyDescent="0.25">
      <c r="A368" s="190" t="s">
        <v>3047</v>
      </c>
      <c r="B368" s="190" t="s">
        <v>3037</v>
      </c>
      <c r="C368" s="191">
        <v>25524.71</v>
      </c>
      <c r="D368" s="190" t="s">
        <v>270</v>
      </c>
      <c r="E368" s="190" t="s">
        <v>271</v>
      </c>
      <c r="F368" s="190" t="s">
        <v>272</v>
      </c>
      <c r="G368" s="190" t="s">
        <v>273</v>
      </c>
      <c r="H368" s="190" t="s">
        <v>274</v>
      </c>
      <c r="I368" s="190" t="s">
        <v>271</v>
      </c>
      <c r="J368" s="190" t="s">
        <v>271</v>
      </c>
      <c r="K368" s="190" t="s">
        <v>275</v>
      </c>
      <c r="L368" s="190" t="s">
        <v>276</v>
      </c>
      <c r="M368" s="190" t="s">
        <v>277</v>
      </c>
      <c r="N368" s="190" t="s">
        <v>278</v>
      </c>
      <c r="O368" s="190" t="s">
        <v>59</v>
      </c>
      <c r="P368" s="190" t="s">
        <v>271</v>
      </c>
      <c r="Q368" s="190" t="s">
        <v>271</v>
      </c>
      <c r="R368" s="190" t="s">
        <v>279</v>
      </c>
      <c r="S368" s="191">
        <v>24309.25</v>
      </c>
    </row>
    <row r="369" spans="1:19" x14ac:dyDescent="0.25">
      <c r="A369" s="190" t="s">
        <v>3048</v>
      </c>
      <c r="B369" s="190" t="s">
        <v>3037</v>
      </c>
      <c r="C369" s="191">
        <v>22039.16</v>
      </c>
      <c r="D369" s="190" t="s">
        <v>270</v>
      </c>
      <c r="E369" s="190" t="s">
        <v>271</v>
      </c>
      <c r="F369" s="190" t="s">
        <v>272</v>
      </c>
      <c r="G369" s="190" t="s">
        <v>273</v>
      </c>
      <c r="H369" s="190" t="s">
        <v>274</v>
      </c>
      <c r="I369" s="190" t="s">
        <v>271</v>
      </c>
      <c r="J369" s="190" t="s">
        <v>271</v>
      </c>
      <c r="K369" s="190" t="s">
        <v>275</v>
      </c>
      <c r="L369" s="190" t="s">
        <v>276</v>
      </c>
      <c r="M369" s="190" t="s">
        <v>277</v>
      </c>
      <c r="N369" s="190" t="s">
        <v>278</v>
      </c>
      <c r="O369" s="190" t="s">
        <v>59</v>
      </c>
      <c r="P369" s="190" t="s">
        <v>271</v>
      </c>
      <c r="Q369" s="190" t="s">
        <v>271</v>
      </c>
      <c r="R369" s="190" t="s">
        <v>279</v>
      </c>
      <c r="S369" s="191">
        <v>19488.95</v>
      </c>
    </row>
    <row r="370" spans="1:19" x14ac:dyDescent="0.25">
      <c r="A370" s="190" t="s">
        <v>3048</v>
      </c>
      <c r="B370" s="190" t="s">
        <v>3037</v>
      </c>
      <c r="C370" s="191">
        <v>22039.16</v>
      </c>
      <c r="D370" s="190" t="s">
        <v>270</v>
      </c>
      <c r="E370" s="190" t="s">
        <v>271</v>
      </c>
      <c r="F370" s="190" t="s">
        <v>272</v>
      </c>
      <c r="G370" s="190" t="s">
        <v>2663</v>
      </c>
      <c r="H370" s="190" t="s">
        <v>274</v>
      </c>
      <c r="I370" s="190" t="s">
        <v>271</v>
      </c>
      <c r="J370" s="190" t="s">
        <v>271</v>
      </c>
      <c r="K370" s="190" t="s">
        <v>275</v>
      </c>
      <c r="L370" s="190" t="s">
        <v>2664</v>
      </c>
      <c r="M370" s="190" t="s">
        <v>277</v>
      </c>
      <c r="N370" s="190" t="s">
        <v>278</v>
      </c>
      <c r="O370" s="190" t="s">
        <v>176</v>
      </c>
      <c r="P370" s="190" t="s">
        <v>271</v>
      </c>
      <c r="Q370" s="190" t="s">
        <v>271</v>
      </c>
      <c r="R370" s="190" t="s">
        <v>279</v>
      </c>
      <c r="S370" s="191">
        <v>1500.72</v>
      </c>
    </row>
    <row r="371" spans="1:19" x14ac:dyDescent="0.25">
      <c r="A371" s="190" t="s">
        <v>3049</v>
      </c>
      <c r="B371" s="190" t="s">
        <v>3037</v>
      </c>
      <c r="C371" s="191">
        <v>19771.87</v>
      </c>
      <c r="D371" s="190" t="s">
        <v>270</v>
      </c>
      <c r="E371" s="190" t="s">
        <v>271</v>
      </c>
      <c r="F371" s="190" t="s">
        <v>272</v>
      </c>
      <c r="G371" s="190" t="s">
        <v>273</v>
      </c>
      <c r="H371" s="190" t="s">
        <v>274</v>
      </c>
      <c r="I371" s="190" t="s">
        <v>271</v>
      </c>
      <c r="J371" s="190" t="s">
        <v>271</v>
      </c>
      <c r="K371" s="190" t="s">
        <v>275</v>
      </c>
      <c r="L371" s="190" t="s">
        <v>276</v>
      </c>
      <c r="M371" s="190" t="s">
        <v>277</v>
      </c>
      <c r="N371" s="190" t="s">
        <v>278</v>
      </c>
      <c r="O371" s="190" t="s">
        <v>59</v>
      </c>
      <c r="P371" s="190" t="s">
        <v>271</v>
      </c>
      <c r="Q371" s="190" t="s">
        <v>271</v>
      </c>
      <c r="R371" s="190" t="s">
        <v>279</v>
      </c>
      <c r="S371" s="191">
        <v>14304.85</v>
      </c>
    </row>
    <row r="372" spans="1:19" x14ac:dyDescent="0.25">
      <c r="A372" s="190" t="s">
        <v>3049</v>
      </c>
      <c r="B372" s="190" t="s">
        <v>3037</v>
      </c>
      <c r="C372" s="191">
        <v>19771.87</v>
      </c>
      <c r="D372" s="190" t="s">
        <v>270</v>
      </c>
      <c r="E372" s="190" t="s">
        <v>271</v>
      </c>
      <c r="F372" s="190" t="s">
        <v>272</v>
      </c>
      <c r="G372" s="190" t="s">
        <v>2663</v>
      </c>
      <c r="H372" s="190" t="s">
        <v>274</v>
      </c>
      <c r="I372" s="190" t="s">
        <v>271</v>
      </c>
      <c r="J372" s="190" t="s">
        <v>271</v>
      </c>
      <c r="K372" s="190" t="s">
        <v>275</v>
      </c>
      <c r="L372" s="190" t="s">
        <v>2664</v>
      </c>
      <c r="M372" s="190" t="s">
        <v>277</v>
      </c>
      <c r="N372" s="190" t="s">
        <v>278</v>
      </c>
      <c r="O372" s="190" t="s">
        <v>176</v>
      </c>
      <c r="P372" s="190" t="s">
        <v>271</v>
      </c>
      <c r="Q372" s="190" t="s">
        <v>271</v>
      </c>
      <c r="R372" s="190" t="s">
        <v>279</v>
      </c>
      <c r="S372" s="191">
        <v>894.33</v>
      </c>
    </row>
    <row r="373" spans="1:19" x14ac:dyDescent="0.25">
      <c r="A373" s="190" t="s">
        <v>3050</v>
      </c>
      <c r="B373" s="190" t="s">
        <v>3037</v>
      </c>
      <c r="C373" s="191">
        <v>22157.61</v>
      </c>
      <c r="D373" s="190" t="s">
        <v>270</v>
      </c>
      <c r="E373" s="190" t="s">
        <v>271</v>
      </c>
      <c r="F373" s="190" t="s">
        <v>272</v>
      </c>
      <c r="G373" s="190" t="s">
        <v>273</v>
      </c>
      <c r="H373" s="190" t="s">
        <v>274</v>
      </c>
      <c r="I373" s="190" t="s">
        <v>271</v>
      </c>
      <c r="J373" s="190" t="s">
        <v>271</v>
      </c>
      <c r="K373" s="190" t="s">
        <v>275</v>
      </c>
      <c r="L373" s="190" t="s">
        <v>276</v>
      </c>
      <c r="M373" s="190" t="s">
        <v>277</v>
      </c>
      <c r="N373" s="190" t="s">
        <v>278</v>
      </c>
      <c r="O373" s="190" t="s">
        <v>59</v>
      </c>
      <c r="P373" s="190" t="s">
        <v>271</v>
      </c>
      <c r="Q373" s="190" t="s">
        <v>271</v>
      </c>
      <c r="R373" s="190" t="s">
        <v>279</v>
      </c>
      <c r="S373" s="191">
        <v>20789.830000000002</v>
      </c>
    </row>
    <row r="374" spans="1:19" x14ac:dyDescent="0.25">
      <c r="A374" s="190" t="s">
        <v>3050</v>
      </c>
      <c r="B374" s="190" t="s">
        <v>3037</v>
      </c>
      <c r="C374" s="191">
        <v>22157.61</v>
      </c>
      <c r="D374" s="190" t="s">
        <v>270</v>
      </c>
      <c r="E374" s="190" t="s">
        <v>271</v>
      </c>
      <c r="F374" s="190" t="s">
        <v>272</v>
      </c>
      <c r="G374" s="190" t="s">
        <v>2663</v>
      </c>
      <c r="H374" s="190" t="s">
        <v>274</v>
      </c>
      <c r="I374" s="190" t="s">
        <v>271</v>
      </c>
      <c r="J374" s="190" t="s">
        <v>271</v>
      </c>
      <c r="K374" s="190" t="s">
        <v>275</v>
      </c>
      <c r="L374" s="190" t="s">
        <v>2664</v>
      </c>
      <c r="M374" s="190" t="s">
        <v>277</v>
      </c>
      <c r="N374" s="190" t="s">
        <v>278</v>
      </c>
      <c r="O374" s="190" t="s">
        <v>176</v>
      </c>
      <c r="P374" s="190" t="s">
        <v>271</v>
      </c>
      <c r="Q374" s="190" t="s">
        <v>271</v>
      </c>
      <c r="R374" s="190" t="s">
        <v>279</v>
      </c>
      <c r="S374" s="191">
        <v>62.53</v>
      </c>
    </row>
    <row r="375" spans="1:19" x14ac:dyDescent="0.25">
      <c r="A375" s="190" t="s">
        <v>3051</v>
      </c>
      <c r="B375" s="190" t="s">
        <v>3037</v>
      </c>
      <c r="C375" s="191">
        <v>21020.23</v>
      </c>
      <c r="D375" s="190" t="s">
        <v>270</v>
      </c>
      <c r="E375" s="190" t="s">
        <v>271</v>
      </c>
      <c r="F375" s="190" t="s">
        <v>272</v>
      </c>
      <c r="G375" s="190" t="s">
        <v>273</v>
      </c>
      <c r="H375" s="190" t="s">
        <v>274</v>
      </c>
      <c r="I375" s="190" t="s">
        <v>271</v>
      </c>
      <c r="J375" s="190" t="s">
        <v>271</v>
      </c>
      <c r="K375" s="190" t="s">
        <v>275</v>
      </c>
      <c r="L375" s="190" t="s">
        <v>276</v>
      </c>
      <c r="M375" s="190" t="s">
        <v>277</v>
      </c>
      <c r="N375" s="190" t="s">
        <v>278</v>
      </c>
      <c r="O375" s="190" t="s">
        <v>59</v>
      </c>
      <c r="P375" s="190" t="s">
        <v>271</v>
      </c>
      <c r="Q375" s="190" t="s">
        <v>271</v>
      </c>
      <c r="R375" s="190" t="s">
        <v>279</v>
      </c>
      <c r="S375" s="191">
        <v>19045.82</v>
      </c>
    </row>
    <row r="376" spans="1:19" x14ac:dyDescent="0.25">
      <c r="A376" s="190" t="s">
        <v>3051</v>
      </c>
      <c r="B376" s="190" t="s">
        <v>3037</v>
      </c>
      <c r="C376" s="191">
        <v>21020.23</v>
      </c>
      <c r="D376" s="190" t="s">
        <v>270</v>
      </c>
      <c r="E376" s="190" t="s">
        <v>271</v>
      </c>
      <c r="F376" s="190" t="s">
        <v>272</v>
      </c>
      <c r="G376" s="190" t="s">
        <v>939</v>
      </c>
      <c r="H376" s="190" t="s">
        <v>274</v>
      </c>
      <c r="I376" s="190" t="s">
        <v>271</v>
      </c>
      <c r="J376" s="190" t="s">
        <v>271</v>
      </c>
      <c r="K376" s="190" t="s">
        <v>275</v>
      </c>
      <c r="L376" s="190" t="s">
        <v>316</v>
      </c>
      <c r="M376" s="190" t="s">
        <v>277</v>
      </c>
      <c r="N376" s="190" t="s">
        <v>317</v>
      </c>
      <c r="O376" s="190" t="s">
        <v>173</v>
      </c>
      <c r="P376" s="190" t="s">
        <v>271</v>
      </c>
      <c r="Q376" s="190" t="s">
        <v>271</v>
      </c>
      <c r="R376" s="190" t="s">
        <v>279</v>
      </c>
      <c r="S376" s="191">
        <v>98.02</v>
      </c>
    </row>
    <row r="377" spans="1:19" x14ac:dyDescent="0.25">
      <c r="A377" s="190" t="s">
        <v>3052</v>
      </c>
      <c r="B377" s="190" t="s">
        <v>3053</v>
      </c>
      <c r="C377" s="191">
        <v>13619.38</v>
      </c>
      <c r="D377" s="190" t="s">
        <v>270</v>
      </c>
      <c r="E377" s="190" t="s">
        <v>271</v>
      </c>
      <c r="F377" s="190" t="s">
        <v>272</v>
      </c>
      <c r="G377" s="190" t="s">
        <v>3054</v>
      </c>
      <c r="H377" s="190" t="s">
        <v>274</v>
      </c>
      <c r="I377" s="190" t="s">
        <v>271</v>
      </c>
      <c r="J377" s="190" t="s">
        <v>271</v>
      </c>
      <c r="K377" s="190" t="s">
        <v>275</v>
      </c>
      <c r="L377" s="190" t="s">
        <v>276</v>
      </c>
      <c r="M377" s="190" t="s">
        <v>277</v>
      </c>
      <c r="N377" s="190" t="s">
        <v>278</v>
      </c>
      <c r="O377" s="190" t="s">
        <v>59</v>
      </c>
      <c r="P377" s="190" t="s">
        <v>271</v>
      </c>
      <c r="Q377" s="190" t="s">
        <v>271</v>
      </c>
      <c r="R377" s="190" t="s">
        <v>279</v>
      </c>
      <c r="S377" s="191">
        <v>5587.1</v>
      </c>
    </row>
    <row r="378" spans="1:19" x14ac:dyDescent="0.25">
      <c r="A378" s="190" t="s">
        <v>3052</v>
      </c>
      <c r="B378" s="190" t="s">
        <v>3053</v>
      </c>
      <c r="C378" s="191">
        <v>13619.38</v>
      </c>
      <c r="D378" s="190" t="s">
        <v>270</v>
      </c>
      <c r="E378" s="190" t="s">
        <v>271</v>
      </c>
      <c r="F378" s="190" t="s">
        <v>272</v>
      </c>
      <c r="G378" s="190" t="s">
        <v>3055</v>
      </c>
      <c r="H378" s="190" t="s">
        <v>274</v>
      </c>
      <c r="I378" s="190" t="s">
        <v>271</v>
      </c>
      <c r="J378" s="190" t="s">
        <v>271</v>
      </c>
      <c r="K378" s="190" t="s">
        <v>275</v>
      </c>
      <c r="L378" s="190" t="s">
        <v>276</v>
      </c>
      <c r="M378" s="190" t="s">
        <v>277</v>
      </c>
      <c r="N378" s="190" t="s">
        <v>278</v>
      </c>
      <c r="O378" s="190" t="s">
        <v>59</v>
      </c>
      <c r="P378" s="190" t="s">
        <v>271</v>
      </c>
      <c r="Q378" s="190" t="s">
        <v>271</v>
      </c>
      <c r="R378" s="190" t="s">
        <v>279</v>
      </c>
      <c r="S378" s="191">
        <v>3094.1</v>
      </c>
    </row>
    <row r="379" spans="1:19" x14ac:dyDescent="0.25">
      <c r="A379" s="190" t="s">
        <v>3052</v>
      </c>
      <c r="B379" s="190" t="s">
        <v>3053</v>
      </c>
      <c r="C379" s="191">
        <v>13619.38</v>
      </c>
      <c r="D379" s="190" t="s">
        <v>270</v>
      </c>
      <c r="E379" s="190" t="s">
        <v>271</v>
      </c>
      <c r="F379" s="190" t="s">
        <v>272</v>
      </c>
      <c r="G379" s="190" t="s">
        <v>3056</v>
      </c>
      <c r="H379" s="190" t="s">
        <v>274</v>
      </c>
      <c r="I379" s="190" t="s">
        <v>271</v>
      </c>
      <c r="J379" s="190" t="s">
        <v>271</v>
      </c>
      <c r="K379" s="190" t="s">
        <v>275</v>
      </c>
      <c r="L379" s="190" t="s">
        <v>276</v>
      </c>
      <c r="M379" s="190" t="s">
        <v>277</v>
      </c>
      <c r="N379" s="190" t="s">
        <v>278</v>
      </c>
      <c r="O379" s="190" t="s">
        <v>59</v>
      </c>
      <c r="P379" s="190" t="s">
        <v>271</v>
      </c>
      <c r="Q379" s="190" t="s">
        <v>271</v>
      </c>
      <c r="R379" s="190" t="s">
        <v>279</v>
      </c>
      <c r="S379" s="191">
        <v>1593.38</v>
      </c>
    </row>
    <row r="380" spans="1:19" x14ac:dyDescent="0.25">
      <c r="A380" s="190" t="s">
        <v>3052</v>
      </c>
      <c r="B380" s="190" t="s">
        <v>3053</v>
      </c>
      <c r="C380" s="191">
        <v>13619.38</v>
      </c>
      <c r="D380" s="190" t="s">
        <v>270</v>
      </c>
      <c r="E380" s="190" t="s">
        <v>271</v>
      </c>
      <c r="F380" s="190" t="s">
        <v>272</v>
      </c>
      <c r="G380" s="190" t="s">
        <v>3057</v>
      </c>
      <c r="H380" s="190" t="s">
        <v>274</v>
      </c>
      <c r="I380" s="190" t="s">
        <v>271</v>
      </c>
      <c r="J380" s="190" t="s">
        <v>271</v>
      </c>
      <c r="K380" s="190" t="s">
        <v>275</v>
      </c>
      <c r="L380" s="190" t="s">
        <v>276</v>
      </c>
      <c r="M380" s="190" t="s">
        <v>277</v>
      </c>
      <c r="N380" s="190" t="s">
        <v>278</v>
      </c>
      <c r="O380" s="190" t="s">
        <v>59</v>
      </c>
      <c r="P380" s="190" t="s">
        <v>271</v>
      </c>
      <c r="Q380" s="190" t="s">
        <v>271</v>
      </c>
      <c r="R380" s="190" t="s">
        <v>279</v>
      </c>
      <c r="S380" s="191">
        <v>1843.5</v>
      </c>
    </row>
    <row r="381" spans="1:19" x14ac:dyDescent="0.25">
      <c r="A381" s="190" t="s">
        <v>3052</v>
      </c>
      <c r="B381" s="190" t="s">
        <v>3053</v>
      </c>
      <c r="C381" s="191">
        <v>13619.38</v>
      </c>
      <c r="D381" s="190" t="s">
        <v>270</v>
      </c>
      <c r="E381" s="190" t="s">
        <v>271</v>
      </c>
      <c r="F381" s="190" t="s">
        <v>272</v>
      </c>
      <c r="G381" s="190" t="s">
        <v>3058</v>
      </c>
      <c r="H381" s="190" t="s">
        <v>274</v>
      </c>
      <c r="I381" s="190" t="s">
        <v>271</v>
      </c>
      <c r="J381" s="190" t="s">
        <v>271</v>
      </c>
      <c r="K381" s="190" t="s">
        <v>275</v>
      </c>
      <c r="L381" s="190" t="s">
        <v>276</v>
      </c>
      <c r="M381" s="190" t="s">
        <v>277</v>
      </c>
      <c r="N381" s="190" t="s">
        <v>278</v>
      </c>
      <c r="O381" s="190" t="s">
        <v>59</v>
      </c>
      <c r="P381" s="190" t="s">
        <v>271</v>
      </c>
      <c r="Q381" s="190" t="s">
        <v>271</v>
      </c>
      <c r="R381" s="190" t="s">
        <v>279</v>
      </c>
      <c r="S381" s="191">
        <v>852.74</v>
      </c>
    </row>
    <row r="382" spans="1:19" x14ac:dyDescent="0.25">
      <c r="A382" s="190" t="s">
        <v>3059</v>
      </c>
      <c r="B382" s="190" t="s">
        <v>3053</v>
      </c>
      <c r="C382" s="191">
        <v>366.45</v>
      </c>
      <c r="D382" s="190" t="s">
        <v>270</v>
      </c>
      <c r="E382" s="190" t="s">
        <v>271</v>
      </c>
      <c r="F382" s="190" t="s">
        <v>272</v>
      </c>
      <c r="G382" s="190" t="s">
        <v>3060</v>
      </c>
      <c r="H382" s="190" t="s">
        <v>274</v>
      </c>
      <c r="I382" s="190" t="s">
        <v>271</v>
      </c>
      <c r="J382" s="190" t="s">
        <v>271</v>
      </c>
      <c r="K382" s="190" t="s">
        <v>275</v>
      </c>
      <c r="L382" s="190" t="s">
        <v>276</v>
      </c>
      <c r="M382" s="190" t="s">
        <v>277</v>
      </c>
      <c r="N382" s="190" t="s">
        <v>278</v>
      </c>
      <c r="O382" s="190" t="s">
        <v>59</v>
      </c>
      <c r="P382" s="190" t="s">
        <v>271</v>
      </c>
      <c r="Q382" s="190" t="s">
        <v>271</v>
      </c>
      <c r="R382" s="190" t="s">
        <v>279</v>
      </c>
      <c r="S382" s="191">
        <v>349</v>
      </c>
    </row>
    <row r="383" spans="1:19" x14ac:dyDescent="0.25">
      <c r="A383" s="190" t="s">
        <v>3061</v>
      </c>
      <c r="B383" s="190" t="s">
        <v>3053</v>
      </c>
      <c r="C383" s="191">
        <v>32057.62</v>
      </c>
      <c r="D383" s="190" t="s">
        <v>270</v>
      </c>
      <c r="E383" s="190" t="s">
        <v>271</v>
      </c>
      <c r="F383" s="190" t="s">
        <v>272</v>
      </c>
      <c r="G383" s="190" t="s">
        <v>273</v>
      </c>
      <c r="H383" s="190" t="s">
        <v>274</v>
      </c>
      <c r="I383" s="190" t="s">
        <v>271</v>
      </c>
      <c r="J383" s="190" t="s">
        <v>271</v>
      </c>
      <c r="K383" s="190" t="s">
        <v>275</v>
      </c>
      <c r="L383" s="190" t="s">
        <v>276</v>
      </c>
      <c r="M383" s="190" t="s">
        <v>277</v>
      </c>
      <c r="N383" s="190" t="s">
        <v>278</v>
      </c>
      <c r="O383" s="190" t="s">
        <v>59</v>
      </c>
      <c r="P383" s="190" t="s">
        <v>271</v>
      </c>
      <c r="Q383" s="190" t="s">
        <v>271</v>
      </c>
      <c r="R383" s="190" t="s">
        <v>279</v>
      </c>
      <c r="S383" s="191">
        <v>30531.07</v>
      </c>
    </row>
    <row r="384" spans="1:19" x14ac:dyDescent="0.25">
      <c r="A384" s="190" t="s">
        <v>3062</v>
      </c>
      <c r="B384" s="190" t="s">
        <v>3053</v>
      </c>
      <c r="C384" s="191">
        <v>20620.849999999999</v>
      </c>
      <c r="D384" s="190" t="s">
        <v>270</v>
      </c>
      <c r="E384" s="190" t="s">
        <v>271</v>
      </c>
      <c r="F384" s="190" t="s">
        <v>272</v>
      </c>
      <c r="G384" s="190" t="s">
        <v>273</v>
      </c>
      <c r="H384" s="190" t="s">
        <v>274</v>
      </c>
      <c r="I384" s="190" t="s">
        <v>271</v>
      </c>
      <c r="J384" s="190" t="s">
        <v>271</v>
      </c>
      <c r="K384" s="190" t="s">
        <v>275</v>
      </c>
      <c r="L384" s="190" t="s">
        <v>276</v>
      </c>
      <c r="M384" s="190" t="s">
        <v>277</v>
      </c>
      <c r="N384" s="190" t="s">
        <v>278</v>
      </c>
      <c r="O384" s="190" t="s">
        <v>59</v>
      </c>
      <c r="P384" s="190" t="s">
        <v>271</v>
      </c>
      <c r="Q384" s="190" t="s">
        <v>271</v>
      </c>
      <c r="R384" s="190" t="s">
        <v>279</v>
      </c>
      <c r="S384" s="191">
        <v>19388.78</v>
      </c>
    </row>
    <row r="385" spans="1:19" x14ac:dyDescent="0.25">
      <c r="A385" s="190" t="s">
        <v>3063</v>
      </c>
      <c r="B385" s="190" t="s">
        <v>3053</v>
      </c>
      <c r="C385" s="191">
        <v>23069.47</v>
      </c>
      <c r="D385" s="190" t="s">
        <v>270</v>
      </c>
      <c r="E385" s="190" t="s">
        <v>271</v>
      </c>
      <c r="F385" s="190" t="s">
        <v>272</v>
      </c>
      <c r="G385" s="190" t="s">
        <v>273</v>
      </c>
      <c r="H385" s="190" t="s">
        <v>274</v>
      </c>
      <c r="I385" s="190" t="s">
        <v>271</v>
      </c>
      <c r="J385" s="190" t="s">
        <v>271</v>
      </c>
      <c r="K385" s="190" t="s">
        <v>275</v>
      </c>
      <c r="L385" s="190" t="s">
        <v>276</v>
      </c>
      <c r="M385" s="190" t="s">
        <v>277</v>
      </c>
      <c r="N385" s="190" t="s">
        <v>278</v>
      </c>
      <c r="O385" s="190" t="s">
        <v>59</v>
      </c>
      <c r="P385" s="190" t="s">
        <v>271</v>
      </c>
      <c r="Q385" s="190" t="s">
        <v>271</v>
      </c>
      <c r="R385" s="190" t="s">
        <v>279</v>
      </c>
      <c r="S385" s="191">
        <v>20970.45</v>
      </c>
    </row>
    <row r="386" spans="1:19" x14ac:dyDescent="0.25">
      <c r="A386" s="190" t="s">
        <v>3064</v>
      </c>
      <c r="B386" s="190" t="s">
        <v>3053</v>
      </c>
      <c r="C386" s="191">
        <v>26049.62</v>
      </c>
      <c r="D386" s="190" t="s">
        <v>270</v>
      </c>
      <c r="E386" s="190" t="s">
        <v>271</v>
      </c>
      <c r="F386" s="190" t="s">
        <v>272</v>
      </c>
      <c r="G386" s="190" t="s">
        <v>273</v>
      </c>
      <c r="H386" s="190" t="s">
        <v>274</v>
      </c>
      <c r="I386" s="190" t="s">
        <v>271</v>
      </c>
      <c r="J386" s="190" t="s">
        <v>271</v>
      </c>
      <c r="K386" s="190" t="s">
        <v>275</v>
      </c>
      <c r="L386" s="190" t="s">
        <v>276</v>
      </c>
      <c r="M386" s="190" t="s">
        <v>277</v>
      </c>
      <c r="N386" s="190" t="s">
        <v>278</v>
      </c>
      <c r="O386" s="190" t="s">
        <v>59</v>
      </c>
      <c r="P386" s="190" t="s">
        <v>271</v>
      </c>
      <c r="Q386" s="190" t="s">
        <v>271</v>
      </c>
      <c r="R386" s="190" t="s">
        <v>279</v>
      </c>
      <c r="S386" s="191">
        <v>21754.91</v>
      </c>
    </row>
    <row r="387" spans="1:19" x14ac:dyDescent="0.25">
      <c r="A387" s="190" t="s">
        <v>3064</v>
      </c>
      <c r="B387" s="190" t="s">
        <v>3053</v>
      </c>
      <c r="C387" s="191">
        <v>26049.62</v>
      </c>
      <c r="D387" s="190" t="s">
        <v>270</v>
      </c>
      <c r="E387" s="190" t="s">
        <v>271</v>
      </c>
      <c r="F387" s="190" t="s">
        <v>272</v>
      </c>
      <c r="G387" s="190" t="s">
        <v>2663</v>
      </c>
      <c r="H387" s="190" t="s">
        <v>274</v>
      </c>
      <c r="I387" s="190" t="s">
        <v>271</v>
      </c>
      <c r="J387" s="190" t="s">
        <v>271</v>
      </c>
      <c r="K387" s="190" t="s">
        <v>275</v>
      </c>
      <c r="L387" s="190" t="s">
        <v>2664</v>
      </c>
      <c r="M387" s="190" t="s">
        <v>277</v>
      </c>
      <c r="N387" s="190" t="s">
        <v>278</v>
      </c>
      <c r="O387" s="190" t="s">
        <v>176</v>
      </c>
      <c r="P387" s="190" t="s">
        <v>271</v>
      </c>
      <c r="Q387" s="190" t="s">
        <v>271</v>
      </c>
      <c r="R387" s="190" t="s">
        <v>279</v>
      </c>
      <c r="S387" s="191">
        <v>365.46</v>
      </c>
    </row>
    <row r="388" spans="1:19" x14ac:dyDescent="0.25">
      <c r="A388" s="190" t="s">
        <v>3064</v>
      </c>
      <c r="B388" s="190" t="s">
        <v>3053</v>
      </c>
      <c r="C388" s="191">
        <v>26049.62</v>
      </c>
      <c r="D388" s="190" t="s">
        <v>270</v>
      </c>
      <c r="E388" s="190" t="s">
        <v>271</v>
      </c>
      <c r="F388" s="190" t="s">
        <v>272</v>
      </c>
      <c r="G388" s="190" t="s">
        <v>939</v>
      </c>
      <c r="H388" s="190" t="s">
        <v>274</v>
      </c>
      <c r="I388" s="190" t="s">
        <v>271</v>
      </c>
      <c r="J388" s="190" t="s">
        <v>271</v>
      </c>
      <c r="K388" s="190" t="s">
        <v>275</v>
      </c>
      <c r="L388" s="190" t="s">
        <v>316</v>
      </c>
      <c r="M388" s="190" t="s">
        <v>277</v>
      </c>
      <c r="N388" s="190" t="s">
        <v>317</v>
      </c>
      <c r="O388" s="190" t="s">
        <v>173</v>
      </c>
      <c r="P388" s="190" t="s">
        <v>271</v>
      </c>
      <c r="Q388" s="190" t="s">
        <v>271</v>
      </c>
      <c r="R388" s="190" t="s">
        <v>279</v>
      </c>
      <c r="S388" s="191">
        <v>312.64999999999998</v>
      </c>
    </row>
    <row r="389" spans="1:19" x14ac:dyDescent="0.25">
      <c r="A389" s="190" t="s">
        <v>3065</v>
      </c>
      <c r="B389" s="190" t="s">
        <v>3053</v>
      </c>
      <c r="C389" s="191">
        <v>21800.3</v>
      </c>
      <c r="D389" s="190" t="s">
        <v>270</v>
      </c>
      <c r="E389" s="190" t="s">
        <v>271</v>
      </c>
      <c r="F389" s="190" t="s">
        <v>272</v>
      </c>
      <c r="G389" s="190" t="s">
        <v>273</v>
      </c>
      <c r="H389" s="190" t="s">
        <v>274</v>
      </c>
      <c r="I389" s="190" t="s">
        <v>271</v>
      </c>
      <c r="J389" s="190" t="s">
        <v>271</v>
      </c>
      <c r="K389" s="190" t="s">
        <v>275</v>
      </c>
      <c r="L389" s="190" t="s">
        <v>276</v>
      </c>
      <c r="M389" s="190" t="s">
        <v>277</v>
      </c>
      <c r="N389" s="190" t="s">
        <v>278</v>
      </c>
      <c r="O389" s="190" t="s">
        <v>59</v>
      </c>
      <c r="P389" s="190" t="s">
        <v>271</v>
      </c>
      <c r="Q389" s="190" t="s">
        <v>271</v>
      </c>
      <c r="R389" s="190" t="s">
        <v>279</v>
      </c>
      <c r="S389" s="191">
        <v>19523.47</v>
      </c>
    </row>
    <row r="390" spans="1:19" x14ac:dyDescent="0.25">
      <c r="A390" s="190" t="s">
        <v>3066</v>
      </c>
      <c r="B390" s="190" t="s">
        <v>3067</v>
      </c>
      <c r="C390" s="191">
        <v>4002.67</v>
      </c>
      <c r="D390" s="190" t="s">
        <v>270</v>
      </c>
      <c r="E390" s="190" t="s">
        <v>271</v>
      </c>
      <c r="F390" s="190" t="s">
        <v>272</v>
      </c>
      <c r="G390" s="190" t="s">
        <v>3068</v>
      </c>
      <c r="H390" s="190" t="s">
        <v>274</v>
      </c>
      <c r="I390" s="190" t="s">
        <v>271</v>
      </c>
      <c r="J390" s="190" t="s">
        <v>271</v>
      </c>
      <c r="K390" s="190" t="s">
        <v>275</v>
      </c>
      <c r="L390" s="190" t="s">
        <v>276</v>
      </c>
      <c r="M390" s="190" t="s">
        <v>277</v>
      </c>
      <c r="N390" s="190" t="s">
        <v>278</v>
      </c>
      <c r="O390" s="190" t="s">
        <v>59</v>
      </c>
      <c r="P390" s="190" t="s">
        <v>271</v>
      </c>
      <c r="Q390" s="190" t="s">
        <v>271</v>
      </c>
      <c r="R390" s="190" t="s">
        <v>279</v>
      </c>
      <c r="S390" s="191">
        <v>750.36</v>
      </c>
    </row>
    <row r="391" spans="1:19" x14ac:dyDescent="0.25">
      <c r="A391" s="190" t="s">
        <v>3066</v>
      </c>
      <c r="B391" s="190" t="s">
        <v>3067</v>
      </c>
      <c r="C391" s="191">
        <v>4002.67</v>
      </c>
      <c r="D391" s="190" t="s">
        <v>270</v>
      </c>
      <c r="E391" s="190" t="s">
        <v>271</v>
      </c>
      <c r="F391" s="190" t="s">
        <v>272</v>
      </c>
      <c r="G391" s="190" t="s">
        <v>3069</v>
      </c>
      <c r="H391" s="190" t="s">
        <v>274</v>
      </c>
      <c r="I391" s="190" t="s">
        <v>271</v>
      </c>
      <c r="J391" s="190" t="s">
        <v>271</v>
      </c>
      <c r="K391" s="190" t="s">
        <v>275</v>
      </c>
      <c r="L391" s="190" t="s">
        <v>276</v>
      </c>
      <c r="M391" s="190" t="s">
        <v>277</v>
      </c>
      <c r="N391" s="190" t="s">
        <v>278</v>
      </c>
      <c r="O391" s="190" t="s">
        <v>59</v>
      </c>
      <c r="P391" s="190" t="s">
        <v>271</v>
      </c>
      <c r="Q391" s="190" t="s">
        <v>271</v>
      </c>
      <c r="R391" s="190" t="s">
        <v>279</v>
      </c>
      <c r="S391" s="191">
        <v>1218.2</v>
      </c>
    </row>
    <row r="392" spans="1:19" x14ac:dyDescent="0.25">
      <c r="A392" s="190" t="s">
        <v>3066</v>
      </c>
      <c r="B392" s="190" t="s">
        <v>3067</v>
      </c>
      <c r="C392" s="191">
        <v>4002.67</v>
      </c>
      <c r="D392" s="190" t="s">
        <v>270</v>
      </c>
      <c r="E392" s="190" t="s">
        <v>271</v>
      </c>
      <c r="F392" s="190" t="s">
        <v>272</v>
      </c>
      <c r="G392" s="190" t="s">
        <v>3070</v>
      </c>
      <c r="H392" s="190" t="s">
        <v>274</v>
      </c>
      <c r="I392" s="190" t="s">
        <v>271</v>
      </c>
      <c r="J392" s="190" t="s">
        <v>271</v>
      </c>
      <c r="K392" s="190" t="s">
        <v>275</v>
      </c>
      <c r="L392" s="190" t="s">
        <v>276</v>
      </c>
      <c r="M392" s="190" t="s">
        <v>277</v>
      </c>
      <c r="N392" s="190" t="s">
        <v>278</v>
      </c>
      <c r="O392" s="190" t="s">
        <v>59</v>
      </c>
      <c r="P392" s="190" t="s">
        <v>271</v>
      </c>
      <c r="Q392" s="190" t="s">
        <v>271</v>
      </c>
      <c r="R392" s="190" t="s">
        <v>279</v>
      </c>
      <c r="S392" s="191">
        <v>1843.5</v>
      </c>
    </row>
    <row r="393" spans="1:19" x14ac:dyDescent="0.25">
      <c r="A393" s="190" t="s">
        <v>3071</v>
      </c>
      <c r="B393" s="190" t="s">
        <v>3072</v>
      </c>
      <c r="C393" s="191">
        <v>32357.58</v>
      </c>
      <c r="D393" s="190" t="s">
        <v>270</v>
      </c>
      <c r="E393" s="190" t="s">
        <v>271</v>
      </c>
      <c r="F393" s="190" t="s">
        <v>272</v>
      </c>
      <c r="G393" s="190" t="s">
        <v>273</v>
      </c>
      <c r="H393" s="190" t="s">
        <v>274</v>
      </c>
      <c r="I393" s="190" t="s">
        <v>271</v>
      </c>
      <c r="J393" s="190" t="s">
        <v>271</v>
      </c>
      <c r="K393" s="190" t="s">
        <v>275</v>
      </c>
      <c r="L393" s="190" t="s">
        <v>276</v>
      </c>
      <c r="M393" s="190" t="s">
        <v>277</v>
      </c>
      <c r="N393" s="190" t="s">
        <v>278</v>
      </c>
      <c r="O393" s="190" t="s">
        <v>59</v>
      </c>
      <c r="P393" s="190" t="s">
        <v>271</v>
      </c>
      <c r="Q393" s="190" t="s">
        <v>271</v>
      </c>
      <c r="R393" s="190" t="s">
        <v>279</v>
      </c>
      <c r="S393" s="191">
        <v>30816.74</v>
      </c>
    </row>
    <row r="394" spans="1:19" x14ac:dyDescent="0.25">
      <c r="A394" s="190" t="s">
        <v>3073</v>
      </c>
      <c r="B394" s="190" t="s">
        <v>3072</v>
      </c>
      <c r="C394" s="191">
        <v>20841.66</v>
      </c>
      <c r="D394" s="190" t="s">
        <v>270</v>
      </c>
      <c r="E394" s="190" t="s">
        <v>271</v>
      </c>
      <c r="F394" s="190" t="s">
        <v>272</v>
      </c>
      <c r="G394" s="190" t="s">
        <v>273</v>
      </c>
      <c r="H394" s="190" t="s">
        <v>274</v>
      </c>
      <c r="I394" s="190" t="s">
        <v>271</v>
      </c>
      <c r="J394" s="190" t="s">
        <v>271</v>
      </c>
      <c r="K394" s="190" t="s">
        <v>275</v>
      </c>
      <c r="L394" s="190" t="s">
        <v>276</v>
      </c>
      <c r="M394" s="190" t="s">
        <v>277</v>
      </c>
      <c r="N394" s="190" t="s">
        <v>278</v>
      </c>
      <c r="O394" s="190" t="s">
        <v>59</v>
      </c>
      <c r="P394" s="190" t="s">
        <v>271</v>
      </c>
      <c r="Q394" s="190" t="s">
        <v>271</v>
      </c>
      <c r="R394" s="190" t="s">
        <v>279</v>
      </c>
      <c r="S394" s="191">
        <v>16567.650000000001</v>
      </c>
    </row>
    <row r="395" spans="1:19" x14ac:dyDescent="0.25">
      <c r="A395" s="190" t="s">
        <v>3073</v>
      </c>
      <c r="B395" s="190" t="s">
        <v>3072</v>
      </c>
      <c r="C395" s="191">
        <v>20841.66</v>
      </c>
      <c r="D395" s="190" t="s">
        <v>270</v>
      </c>
      <c r="E395" s="190" t="s">
        <v>271</v>
      </c>
      <c r="F395" s="190" t="s">
        <v>272</v>
      </c>
      <c r="G395" s="190" t="s">
        <v>2663</v>
      </c>
      <c r="H395" s="190" t="s">
        <v>274</v>
      </c>
      <c r="I395" s="190" t="s">
        <v>271</v>
      </c>
      <c r="J395" s="190" t="s">
        <v>271</v>
      </c>
      <c r="K395" s="190" t="s">
        <v>275</v>
      </c>
      <c r="L395" s="190" t="s">
        <v>2664</v>
      </c>
      <c r="M395" s="190" t="s">
        <v>277</v>
      </c>
      <c r="N395" s="190" t="s">
        <v>278</v>
      </c>
      <c r="O395" s="190" t="s">
        <v>176</v>
      </c>
      <c r="P395" s="190" t="s">
        <v>271</v>
      </c>
      <c r="Q395" s="190" t="s">
        <v>271</v>
      </c>
      <c r="R395" s="190" t="s">
        <v>279</v>
      </c>
      <c r="S395" s="191">
        <v>3281.55</v>
      </c>
    </row>
    <row r="396" spans="1:19" x14ac:dyDescent="0.25">
      <c r="A396" s="190" t="s">
        <v>3074</v>
      </c>
      <c r="B396" s="190" t="s">
        <v>3072</v>
      </c>
      <c r="C396" s="191">
        <v>22042.44</v>
      </c>
      <c r="D396" s="190" t="s">
        <v>270</v>
      </c>
      <c r="E396" s="190" t="s">
        <v>271</v>
      </c>
      <c r="F396" s="190" t="s">
        <v>272</v>
      </c>
      <c r="G396" s="190" t="s">
        <v>273</v>
      </c>
      <c r="H396" s="190" t="s">
        <v>274</v>
      </c>
      <c r="I396" s="190" t="s">
        <v>271</v>
      </c>
      <c r="J396" s="190" t="s">
        <v>271</v>
      </c>
      <c r="K396" s="190" t="s">
        <v>275</v>
      </c>
      <c r="L396" s="190" t="s">
        <v>276</v>
      </c>
      <c r="M396" s="190" t="s">
        <v>277</v>
      </c>
      <c r="N396" s="190" t="s">
        <v>278</v>
      </c>
      <c r="O396" s="190" t="s">
        <v>59</v>
      </c>
      <c r="P396" s="190" t="s">
        <v>271</v>
      </c>
      <c r="Q396" s="190" t="s">
        <v>271</v>
      </c>
      <c r="R396" s="190" t="s">
        <v>279</v>
      </c>
      <c r="S396" s="191">
        <v>15871.09</v>
      </c>
    </row>
    <row r="397" spans="1:19" x14ac:dyDescent="0.25">
      <c r="A397" s="190" t="s">
        <v>3074</v>
      </c>
      <c r="B397" s="190" t="s">
        <v>3072</v>
      </c>
      <c r="C397" s="191">
        <v>22042.44</v>
      </c>
      <c r="D397" s="190" t="s">
        <v>270</v>
      </c>
      <c r="E397" s="190" t="s">
        <v>271</v>
      </c>
      <c r="F397" s="190" t="s">
        <v>272</v>
      </c>
      <c r="G397" s="190" t="s">
        <v>2663</v>
      </c>
      <c r="H397" s="190" t="s">
        <v>274</v>
      </c>
      <c r="I397" s="190" t="s">
        <v>271</v>
      </c>
      <c r="J397" s="190" t="s">
        <v>271</v>
      </c>
      <c r="K397" s="190" t="s">
        <v>275</v>
      </c>
      <c r="L397" s="190" t="s">
        <v>2664</v>
      </c>
      <c r="M397" s="190" t="s">
        <v>277</v>
      </c>
      <c r="N397" s="190" t="s">
        <v>278</v>
      </c>
      <c r="O397" s="190" t="s">
        <v>176</v>
      </c>
      <c r="P397" s="190" t="s">
        <v>271</v>
      </c>
      <c r="Q397" s="190" t="s">
        <v>271</v>
      </c>
      <c r="R397" s="190" t="s">
        <v>279</v>
      </c>
      <c r="S397" s="191">
        <v>3344.31</v>
      </c>
    </row>
    <row r="398" spans="1:19" x14ac:dyDescent="0.25">
      <c r="A398" s="190" t="s">
        <v>3075</v>
      </c>
      <c r="B398" s="190" t="s">
        <v>3072</v>
      </c>
      <c r="C398" s="191">
        <v>32787.96</v>
      </c>
      <c r="D398" s="190" t="s">
        <v>270</v>
      </c>
      <c r="E398" s="190" t="s">
        <v>271</v>
      </c>
      <c r="F398" s="190" t="s">
        <v>272</v>
      </c>
      <c r="G398" s="190" t="s">
        <v>273</v>
      </c>
      <c r="H398" s="190" t="s">
        <v>274</v>
      </c>
      <c r="I398" s="190" t="s">
        <v>271</v>
      </c>
      <c r="J398" s="190" t="s">
        <v>271</v>
      </c>
      <c r="K398" s="190" t="s">
        <v>275</v>
      </c>
      <c r="L398" s="190" t="s">
        <v>276</v>
      </c>
      <c r="M398" s="190" t="s">
        <v>277</v>
      </c>
      <c r="N398" s="190" t="s">
        <v>278</v>
      </c>
      <c r="O398" s="190" t="s">
        <v>59</v>
      </c>
      <c r="P398" s="190" t="s">
        <v>271</v>
      </c>
      <c r="Q398" s="190" t="s">
        <v>271</v>
      </c>
      <c r="R398" s="190" t="s">
        <v>279</v>
      </c>
      <c r="S398" s="191">
        <v>27788.26</v>
      </c>
    </row>
    <row r="399" spans="1:19" x14ac:dyDescent="0.25">
      <c r="A399" s="190" t="s">
        <v>3075</v>
      </c>
      <c r="B399" s="190" t="s">
        <v>3072</v>
      </c>
      <c r="C399" s="191">
        <v>32787.96</v>
      </c>
      <c r="D399" s="190" t="s">
        <v>270</v>
      </c>
      <c r="E399" s="190" t="s">
        <v>271</v>
      </c>
      <c r="F399" s="190" t="s">
        <v>272</v>
      </c>
      <c r="G399" s="190" t="s">
        <v>2663</v>
      </c>
      <c r="H399" s="190" t="s">
        <v>274</v>
      </c>
      <c r="I399" s="190" t="s">
        <v>271</v>
      </c>
      <c r="J399" s="190" t="s">
        <v>271</v>
      </c>
      <c r="K399" s="190" t="s">
        <v>275</v>
      </c>
      <c r="L399" s="190" t="s">
        <v>2664</v>
      </c>
      <c r="M399" s="190" t="s">
        <v>277</v>
      </c>
      <c r="N399" s="190" t="s">
        <v>278</v>
      </c>
      <c r="O399" s="190" t="s">
        <v>176</v>
      </c>
      <c r="P399" s="190" t="s">
        <v>271</v>
      </c>
      <c r="Q399" s="190" t="s">
        <v>271</v>
      </c>
      <c r="R399" s="190" t="s">
        <v>279</v>
      </c>
      <c r="S399" s="191">
        <v>355.48</v>
      </c>
    </row>
    <row r="400" spans="1:19" x14ac:dyDescent="0.25">
      <c r="A400" s="190" t="s">
        <v>3076</v>
      </c>
      <c r="B400" s="190" t="s">
        <v>3072</v>
      </c>
      <c r="C400" s="191">
        <v>26754.7</v>
      </c>
      <c r="D400" s="190" t="s">
        <v>270</v>
      </c>
      <c r="E400" s="190" t="s">
        <v>271</v>
      </c>
      <c r="F400" s="190" t="s">
        <v>272</v>
      </c>
      <c r="G400" s="190" t="s">
        <v>273</v>
      </c>
      <c r="H400" s="190" t="s">
        <v>274</v>
      </c>
      <c r="I400" s="190" t="s">
        <v>271</v>
      </c>
      <c r="J400" s="190" t="s">
        <v>271</v>
      </c>
      <c r="K400" s="190" t="s">
        <v>275</v>
      </c>
      <c r="L400" s="190" t="s">
        <v>276</v>
      </c>
      <c r="M400" s="190" t="s">
        <v>277</v>
      </c>
      <c r="N400" s="190" t="s">
        <v>278</v>
      </c>
      <c r="O400" s="190" t="s">
        <v>59</v>
      </c>
      <c r="P400" s="190" t="s">
        <v>271</v>
      </c>
      <c r="Q400" s="190" t="s">
        <v>271</v>
      </c>
      <c r="R400" s="190" t="s">
        <v>279</v>
      </c>
      <c r="S400" s="191">
        <v>21476.65</v>
      </c>
    </row>
    <row r="401" spans="1:19" x14ac:dyDescent="0.25">
      <c r="A401" s="190" t="s">
        <v>3076</v>
      </c>
      <c r="B401" s="190" t="s">
        <v>3072</v>
      </c>
      <c r="C401" s="191">
        <v>26754.7</v>
      </c>
      <c r="D401" s="190" t="s">
        <v>270</v>
      </c>
      <c r="E401" s="190" t="s">
        <v>271</v>
      </c>
      <c r="F401" s="190" t="s">
        <v>272</v>
      </c>
      <c r="G401" s="190" t="s">
        <v>3077</v>
      </c>
      <c r="H401" s="190" t="s">
        <v>274</v>
      </c>
      <c r="I401" s="190" t="s">
        <v>271</v>
      </c>
      <c r="J401" s="190" t="s">
        <v>271</v>
      </c>
      <c r="K401" s="190" t="s">
        <v>275</v>
      </c>
      <c r="L401" s="190" t="s">
        <v>3078</v>
      </c>
      <c r="M401" s="190" t="s">
        <v>277</v>
      </c>
      <c r="N401" s="190" t="s">
        <v>278</v>
      </c>
      <c r="O401" s="190" t="s">
        <v>65</v>
      </c>
      <c r="P401" s="190" t="s">
        <v>271</v>
      </c>
      <c r="Q401" s="190" t="s">
        <v>271</v>
      </c>
      <c r="R401" s="190" t="s">
        <v>279</v>
      </c>
      <c r="S401" s="191">
        <v>375.18</v>
      </c>
    </row>
    <row r="402" spans="1:19" x14ac:dyDescent="0.25">
      <c r="A402" s="190" t="s">
        <v>3079</v>
      </c>
      <c r="B402" s="190" t="s">
        <v>3072</v>
      </c>
      <c r="C402" s="191">
        <v>35616.92</v>
      </c>
      <c r="D402" s="190" t="s">
        <v>270</v>
      </c>
      <c r="E402" s="190" t="s">
        <v>271</v>
      </c>
      <c r="F402" s="190" t="s">
        <v>272</v>
      </c>
      <c r="G402" s="190" t="s">
        <v>273</v>
      </c>
      <c r="H402" s="190" t="s">
        <v>274</v>
      </c>
      <c r="I402" s="190" t="s">
        <v>271</v>
      </c>
      <c r="J402" s="190" t="s">
        <v>271</v>
      </c>
      <c r="K402" s="190" t="s">
        <v>275</v>
      </c>
      <c r="L402" s="190" t="s">
        <v>276</v>
      </c>
      <c r="M402" s="190" t="s">
        <v>277</v>
      </c>
      <c r="N402" s="190" t="s">
        <v>278</v>
      </c>
      <c r="O402" s="190" t="s">
        <v>59</v>
      </c>
      <c r="P402" s="190" t="s">
        <v>271</v>
      </c>
      <c r="Q402" s="190" t="s">
        <v>271</v>
      </c>
      <c r="R402" s="190" t="s">
        <v>279</v>
      </c>
      <c r="S402" s="191">
        <v>30998.44</v>
      </c>
    </row>
    <row r="403" spans="1:19" x14ac:dyDescent="0.25">
      <c r="A403" s="190" t="s">
        <v>3079</v>
      </c>
      <c r="B403" s="190" t="s">
        <v>3072</v>
      </c>
      <c r="C403" s="191">
        <v>35616.92</v>
      </c>
      <c r="D403" s="190" t="s">
        <v>270</v>
      </c>
      <c r="E403" s="190" t="s">
        <v>271</v>
      </c>
      <c r="F403" s="190" t="s">
        <v>272</v>
      </c>
      <c r="G403" s="190" t="s">
        <v>2663</v>
      </c>
      <c r="H403" s="190" t="s">
        <v>274</v>
      </c>
      <c r="I403" s="190" t="s">
        <v>271</v>
      </c>
      <c r="J403" s="190" t="s">
        <v>271</v>
      </c>
      <c r="K403" s="190" t="s">
        <v>275</v>
      </c>
      <c r="L403" s="190" t="s">
        <v>2664</v>
      </c>
      <c r="M403" s="190" t="s">
        <v>277</v>
      </c>
      <c r="N403" s="190" t="s">
        <v>278</v>
      </c>
      <c r="O403" s="190" t="s">
        <v>176</v>
      </c>
      <c r="P403" s="190" t="s">
        <v>271</v>
      </c>
      <c r="Q403" s="190" t="s">
        <v>271</v>
      </c>
      <c r="R403" s="190" t="s">
        <v>279</v>
      </c>
      <c r="S403" s="191">
        <v>261.76</v>
      </c>
    </row>
    <row r="404" spans="1:19" x14ac:dyDescent="0.25">
      <c r="A404" s="190" t="s">
        <v>3080</v>
      </c>
      <c r="B404" s="190" t="s">
        <v>3072</v>
      </c>
      <c r="C404" s="191">
        <v>26493.37</v>
      </c>
      <c r="D404" s="190" t="s">
        <v>270</v>
      </c>
      <c r="E404" s="190" t="s">
        <v>271</v>
      </c>
      <c r="F404" s="190" t="s">
        <v>272</v>
      </c>
      <c r="G404" s="190" t="s">
        <v>273</v>
      </c>
      <c r="H404" s="190" t="s">
        <v>274</v>
      </c>
      <c r="I404" s="190" t="s">
        <v>271</v>
      </c>
      <c r="J404" s="190" t="s">
        <v>271</v>
      </c>
      <c r="K404" s="190" t="s">
        <v>275</v>
      </c>
      <c r="L404" s="190" t="s">
        <v>276</v>
      </c>
      <c r="M404" s="190" t="s">
        <v>277</v>
      </c>
      <c r="N404" s="190" t="s">
        <v>278</v>
      </c>
      <c r="O404" s="190" t="s">
        <v>59</v>
      </c>
      <c r="P404" s="190" t="s">
        <v>271</v>
      </c>
      <c r="Q404" s="190" t="s">
        <v>271</v>
      </c>
      <c r="R404" s="190" t="s">
        <v>279</v>
      </c>
      <c r="S404" s="191">
        <v>25231.78</v>
      </c>
    </row>
    <row r="405" spans="1:19" x14ac:dyDescent="0.25">
      <c r="A405" s="190" t="s">
        <v>3081</v>
      </c>
      <c r="B405" s="190" t="s">
        <v>3072</v>
      </c>
      <c r="C405" s="191">
        <v>131.31</v>
      </c>
      <c r="D405" s="190" t="s">
        <v>270</v>
      </c>
      <c r="E405" s="190" t="s">
        <v>271</v>
      </c>
      <c r="F405" s="190" t="s">
        <v>272</v>
      </c>
      <c r="G405" s="190" t="s">
        <v>3082</v>
      </c>
      <c r="H405" s="190" t="s">
        <v>274</v>
      </c>
      <c r="I405" s="190" t="s">
        <v>271</v>
      </c>
      <c r="J405" s="190" t="s">
        <v>271</v>
      </c>
      <c r="K405" s="190" t="s">
        <v>275</v>
      </c>
      <c r="L405" s="190" t="s">
        <v>276</v>
      </c>
      <c r="M405" s="190" t="s">
        <v>277</v>
      </c>
      <c r="N405" s="190" t="s">
        <v>278</v>
      </c>
      <c r="O405" s="190" t="s">
        <v>59</v>
      </c>
      <c r="P405" s="190" t="s">
        <v>271</v>
      </c>
      <c r="Q405" s="190" t="s">
        <v>271</v>
      </c>
      <c r="R405" s="190" t="s">
        <v>279</v>
      </c>
      <c r="S405" s="191">
        <v>125.06</v>
      </c>
    </row>
    <row r="406" spans="1:19" x14ac:dyDescent="0.25">
      <c r="A406" s="190" t="s">
        <v>3083</v>
      </c>
      <c r="B406" s="190" t="s">
        <v>3072</v>
      </c>
      <c r="C406" s="191">
        <v>27782.080000000002</v>
      </c>
      <c r="D406" s="190" t="s">
        <v>270</v>
      </c>
      <c r="E406" s="190" t="s">
        <v>271</v>
      </c>
      <c r="F406" s="190" t="s">
        <v>272</v>
      </c>
      <c r="G406" s="190" t="s">
        <v>273</v>
      </c>
      <c r="H406" s="190" t="s">
        <v>274</v>
      </c>
      <c r="I406" s="190" t="s">
        <v>271</v>
      </c>
      <c r="J406" s="190" t="s">
        <v>271</v>
      </c>
      <c r="K406" s="190" t="s">
        <v>275</v>
      </c>
      <c r="L406" s="190" t="s">
        <v>276</v>
      </c>
      <c r="M406" s="190" t="s">
        <v>277</v>
      </c>
      <c r="N406" s="190" t="s">
        <v>278</v>
      </c>
      <c r="O406" s="190" t="s">
        <v>59</v>
      </c>
      <c r="P406" s="190" t="s">
        <v>271</v>
      </c>
      <c r="Q406" s="190" t="s">
        <v>271</v>
      </c>
      <c r="R406" s="190" t="s">
        <v>279</v>
      </c>
      <c r="S406" s="191">
        <v>26459.119999999999</v>
      </c>
    </row>
    <row r="407" spans="1:19" x14ac:dyDescent="0.25">
      <c r="A407" s="190" t="s">
        <v>3084</v>
      </c>
      <c r="B407" s="190" t="s">
        <v>3072</v>
      </c>
      <c r="C407" s="191">
        <v>24087.119999999999</v>
      </c>
      <c r="D407" s="190" t="s">
        <v>270</v>
      </c>
      <c r="E407" s="190" t="s">
        <v>271</v>
      </c>
      <c r="F407" s="190" t="s">
        <v>272</v>
      </c>
      <c r="G407" s="190" t="s">
        <v>273</v>
      </c>
      <c r="H407" s="190" t="s">
        <v>274</v>
      </c>
      <c r="I407" s="190" t="s">
        <v>271</v>
      </c>
      <c r="J407" s="190" t="s">
        <v>271</v>
      </c>
      <c r="K407" s="190" t="s">
        <v>275</v>
      </c>
      <c r="L407" s="190" t="s">
        <v>276</v>
      </c>
      <c r="M407" s="190" t="s">
        <v>277</v>
      </c>
      <c r="N407" s="190" t="s">
        <v>278</v>
      </c>
      <c r="O407" s="190" t="s">
        <v>59</v>
      </c>
      <c r="P407" s="190" t="s">
        <v>271</v>
      </c>
      <c r="Q407" s="190" t="s">
        <v>271</v>
      </c>
      <c r="R407" s="190" t="s">
        <v>279</v>
      </c>
      <c r="S407" s="191">
        <v>22940.11</v>
      </c>
    </row>
    <row r="408" spans="1:19" x14ac:dyDescent="0.25">
      <c r="A408" s="190" t="s">
        <v>3085</v>
      </c>
      <c r="B408" s="190" t="s">
        <v>3086</v>
      </c>
      <c r="C408" s="191">
        <v>25809</v>
      </c>
      <c r="D408" s="190" t="s">
        <v>270</v>
      </c>
      <c r="E408" s="190" t="s">
        <v>271</v>
      </c>
      <c r="F408" s="190" t="s">
        <v>272</v>
      </c>
      <c r="G408" s="190" t="s">
        <v>298</v>
      </c>
      <c r="H408" s="190" t="s">
        <v>274</v>
      </c>
      <c r="I408" s="190" t="s">
        <v>271</v>
      </c>
      <c r="J408" s="190" t="s">
        <v>271</v>
      </c>
      <c r="K408" s="190" t="s">
        <v>275</v>
      </c>
      <c r="L408" s="190" t="s">
        <v>276</v>
      </c>
      <c r="M408" s="190" t="s">
        <v>277</v>
      </c>
      <c r="N408" s="190" t="s">
        <v>278</v>
      </c>
      <c r="O408" s="190" t="s">
        <v>59</v>
      </c>
      <c r="P408" s="190" t="s">
        <v>271</v>
      </c>
      <c r="Q408" s="190" t="s">
        <v>271</v>
      </c>
      <c r="R408" s="190" t="s">
        <v>279</v>
      </c>
      <c r="S408" s="191">
        <v>1940</v>
      </c>
    </row>
    <row r="409" spans="1:19" x14ac:dyDescent="0.25">
      <c r="A409" s="190" t="s">
        <v>3085</v>
      </c>
      <c r="B409" s="190" t="s">
        <v>3086</v>
      </c>
      <c r="C409" s="191">
        <v>25809</v>
      </c>
      <c r="D409" s="190" t="s">
        <v>270</v>
      </c>
      <c r="E409" s="190" t="s">
        <v>271</v>
      </c>
      <c r="F409" s="190" t="s">
        <v>272</v>
      </c>
      <c r="G409" s="190" t="s">
        <v>299</v>
      </c>
      <c r="H409" s="190" t="s">
        <v>274</v>
      </c>
      <c r="I409" s="190" t="s">
        <v>271</v>
      </c>
      <c r="J409" s="190" t="s">
        <v>271</v>
      </c>
      <c r="K409" s="190" t="s">
        <v>275</v>
      </c>
      <c r="L409" s="190" t="s">
        <v>276</v>
      </c>
      <c r="M409" s="190" t="s">
        <v>277</v>
      </c>
      <c r="N409" s="190" t="s">
        <v>278</v>
      </c>
      <c r="O409" s="190" t="s">
        <v>59</v>
      </c>
      <c r="P409" s="190" t="s">
        <v>271</v>
      </c>
      <c r="Q409" s="190" t="s">
        <v>271</v>
      </c>
      <c r="R409" s="190" t="s">
        <v>279</v>
      </c>
      <c r="S409" s="191">
        <v>7000</v>
      </c>
    </row>
    <row r="410" spans="1:19" x14ac:dyDescent="0.25">
      <c r="A410" s="190" t="s">
        <v>3085</v>
      </c>
      <c r="B410" s="190" t="s">
        <v>3086</v>
      </c>
      <c r="C410" s="191">
        <v>25809</v>
      </c>
      <c r="D410" s="190" t="s">
        <v>270</v>
      </c>
      <c r="E410" s="190" t="s">
        <v>271</v>
      </c>
      <c r="F410" s="190" t="s">
        <v>272</v>
      </c>
      <c r="G410" s="190" t="s">
        <v>300</v>
      </c>
      <c r="H410" s="190" t="s">
        <v>274</v>
      </c>
      <c r="I410" s="190" t="s">
        <v>271</v>
      </c>
      <c r="J410" s="190" t="s">
        <v>271</v>
      </c>
      <c r="K410" s="190" t="s">
        <v>275</v>
      </c>
      <c r="L410" s="190" t="s">
        <v>276</v>
      </c>
      <c r="M410" s="190" t="s">
        <v>277</v>
      </c>
      <c r="N410" s="190" t="s">
        <v>278</v>
      </c>
      <c r="O410" s="190" t="s">
        <v>59</v>
      </c>
      <c r="P410" s="190" t="s">
        <v>271</v>
      </c>
      <c r="Q410" s="190" t="s">
        <v>271</v>
      </c>
      <c r="R410" s="190" t="s">
        <v>279</v>
      </c>
      <c r="S410" s="191">
        <v>11640</v>
      </c>
    </row>
    <row r="411" spans="1:19" x14ac:dyDescent="0.25">
      <c r="A411" s="190" t="s">
        <v>3085</v>
      </c>
      <c r="B411" s="190" t="s">
        <v>3086</v>
      </c>
      <c r="C411" s="191">
        <v>25809</v>
      </c>
      <c r="D411" s="190" t="s">
        <v>270</v>
      </c>
      <c r="E411" s="190" t="s">
        <v>271</v>
      </c>
      <c r="F411" s="190" t="s">
        <v>272</v>
      </c>
      <c r="G411" s="190" t="s">
        <v>3087</v>
      </c>
      <c r="H411" s="190" t="s">
        <v>274</v>
      </c>
      <c r="I411" s="190" t="s">
        <v>271</v>
      </c>
      <c r="J411" s="190" t="s">
        <v>271</v>
      </c>
      <c r="K411" s="190" t="s">
        <v>275</v>
      </c>
      <c r="L411" s="190" t="s">
        <v>276</v>
      </c>
      <c r="M411" s="190" t="s">
        <v>277</v>
      </c>
      <c r="N411" s="190" t="s">
        <v>278</v>
      </c>
      <c r="O411" s="190" t="s">
        <v>59</v>
      </c>
      <c r="P411" s="190" t="s">
        <v>271</v>
      </c>
      <c r="Q411" s="190" t="s">
        <v>271</v>
      </c>
      <c r="R411" s="190" t="s">
        <v>279</v>
      </c>
      <c r="S411" s="191">
        <v>3000</v>
      </c>
    </row>
    <row r="412" spans="1:19" x14ac:dyDescent="0.25">
      <c r="A412" s="190" t="s">
        <v>3085</v>
      </c>
      <c r="B412" s="190" t="s">
        <v>3086</v>
      </c>
      <c r="C412" s="191">
        <v>25809</v>
      </c>
      <c r="D412" s="190" t="s">
        <v>270</v>
      </c>
      <c r="E412" s="190" t="s">
        <v>271</v>
      </c>
      <c r="F412" s="190" t="s">
        <v>272</v>
      </c>
      <c r="G412" s="190" t="s">
        <v>948</v>
      </c>
      <c r="H412" s="190" t="s">
        <v>274</v>
      </c>
      <c r="I412" s="190" t="s">
        <v>271</v>
      </c>
      <c r="J412" s="190" t="s">
        <v>271</v>
      </c>
      <c r="K412" s="190" t="s">
        <v>275</v>
      </c>
      <c r="L412" s="190" t="s">
        <v>276</v>
      </c>
      <c r="M412" s="190" t="s">
        <v>277</v>
      </c>
      <c r="N412" s="190" t="s">
        <v>278</v>
      </c>
      <c r="O412" s="190" t="s">
        <v>59</v>
      </c>
      <c r="P412" s="190" t="s">
        <v>271</v>
      </c>
      <c r="Q412" s="190" t="s">
        <v>271</v>
      </c>
      <c r="R412" s="190" t="s">
        <v>279</v>
      </c>
      <c r="S412" s="191">
        <v>1000</v>
      </c>
    </row>
    <row r="413" spans="1:19" x14ac:dyDescent="0.25">
      <c r="A413" s="190" t="s">
        <v>3088</v>
      </c>
      <c r="B413" s="190" t="s">
        <v>3089</v>
      </c>
      <c r="C413" s="191">
        <v>24314.46</v>
      </c>
      <c r="D413" s="190" t="s">
        <v>270</v>
      </c>
      <c r="E413" s="190" t="s">
        <v>271</v>
      </c>
      <c r="F413" s="190" t="s">
        <v>272</v>
      </c>
      <c r="G413" s="190" t="s">
        <v>273</v>
      </c>
      <c r="H413" s="190" t="s">
        <v>274</v>
      </c>
      <c r="I413" s="190" t="s">
        <v>271</v>
      </c>
      <c r="J413" s="190" t="s">
        <v>271</v>
      </c>
      <c r="K413" s="190" t="s">
        <v>275</v>
      </c>
      <c r="L413" s="190" t="s">
        <v>276</v>
      </c>
      <c r="M413" s="190" t="s">
        <v>277</v>
      </c>
      <c r="N413" s="190" t="s">
        <v>278</v>
      </c>
      <c r="O413" s="190" t="s">
        <v>59</v>
      </c>
      <c r="P413" s="190" t="s">
        <v>271</v>
      </c>
      <c r="Q413" s="190" t="s">
        <v>271</v>
      </c>
      <c r="R413" s="190" t="s">
        <v>279</v>
      </c>
      <c r="S413" s="191">
        <v>23156.63</v>
      </c>
    </row>
    <row r="414" spans="1:19" x14ac:dyDescent="0.25">
      <c r="A414" s="190" t="s">
        <v>3090</v>
      </c>
      <c r="B414" s="190" t="s">
        <v>3089</v>
      </c>
      <c r="C414" s="191">
        <v>22597.45</v>
      </c>
      <c r="D414" s="190" t="s">
        <v>270</v>
      </c>
      <c r="E414" s="190" t="s">
        <v>271</v>
      </c>
      <c r="F414" s="190" t="s">
        <v>272</v>
      </c>
      <c r="G414" s="190" t="s">
        <v>273</v>
      </c>
      <c r="H414" s="190" t="s">
        <v>274</v>
      </c>
      <c r="I414" s="190" t="s">
        <v>271</v>
      </c>
      <c r="J414" s="190" t="s">
        <v>271</v>
      </c>
      <c r="K414" s="190" t="s">
        <v>275</v>
      </c>
      <c r="L414" s="190" t="s">
        <v>276</v>
      </c>
      <c r="M414" s="190" t="s">
        <v>277</v>
      </c>
      <c r="N414" s="190" t="s">
        <v>278</v>
      </c>
      <c r="O414" s="190" t="s">
        <v>59</v>
      </c>
      <c r="P414" s="190" t="s">
        <v>271</v>
      </c>
      <c r="Q414" s="190" t="s">
        <v>271</v>
      </c>
      <c r="R414" s="190" t="s">
        <v>279</v>
      </c>
      <c r="S414" s="191">
        <v>21521.38</v>
      </c>
    </row>
    <row r="415" spans="1:19" x14ac:dyDescent="0.25">
      <c r="A415" s="190" t="s">
        <v>3091</v>
      </c>
      <c r="B415" s="190" t="s">
        <v>3089</v>
      </c>
      <c r="C415" s="191">
        <v>29890.34</v>
      </c>
      <c r="D415" s="190" t="s">
        <v>270</v>
      </c>
      <c r="E415" s="190" t="s">
        <v>271</v>
      </c>
      <c r="F415" s="190" t="s">
        <v>272</v>
      </c>
      <c r="G415" s="190" t="s">
        <v>273</v>
      </c>
      <c r="H415" s="190" t="s">
        <v>274</v>
      </c>
      <c r="I415" s="190" t="s">
        <v>271</v>
      </c>
      <c r="J415" s="190" t="s">
        <v>271</v>
      </c>
      <c r="K415" s="190" t="s">
        <v>275</v>
      </c>
      <c r="L415" s="190" t="s">
        <v>276</v>
      </c>
      <c r="M415" s="190" t="s">
        <v>277</v>
      </c>
      <c r="N415" s="190" t="s">
        <v>278</v>
      </c>
      <c r="O415" s="190" t="s">
        <v>59</v>
      </c>
      <c r="P415" s="190" t="s">
        <v>271</v>
      </c>
      <c r="Q415" s="190" t="s">
        <v>271</v>
      </c>
      <c r="R415" s="190" t="s">
        <v>279</v>
      </c>
      <c r="S415" s="191">
        <v>24877.69</v>
      </c>
    </row>
    <row r="416" spans="1:19" x14ac:dyDescent="0.25">
      <c r="A416" s="190" t="s">
        <v>3091</v>
      </c>
      <c r="B416" s="190" t="s">
        <v>3089</v>
      </c>
      <c r="C416" s="191">
        <v>29890.34</v>
      </c>
      <c r="D416" s="190" t="s">
        <v>270</v>
      </c>
      <c r="E416" s="190" t="s">
        <v>271</v>
      </c>
      <c r="F416" s="190" t="s">
        <v>272</v>
      </c>
      <c r="G416" s="190" t="s">
        <v>2663</v>
      </c>
      <c r="H416" s="190" t="s">
        <v>274</v>
      </c>
      <c r="I416" s="190" t="s">
        <v>271</v>
      </c>
      <c r="J416" s="190" t="s">
        <v>271</v>
      </c>
      <c r="K416" s="190" t="s">
        <v>275</v>
      </c>
      <c r="L416" s="190" t="s">
        <v>2664</v>
      </c>
      <c r="M416" s="190" t="s">
        <v>277</v>
      </c>
      <c r="N416" s="190" t="s">
        <v>278</v>
      </c>
      <c r="O416" s="190" t="s">
        <v>176</v>
      </c>
      <c r="P416" s="190" t="s">
        <v>271</v>
      </c>
      <c r="Q416" s="190" t="s">
        <v>271</v>
      </c>
      <c r="R416" s="190" t="s">
        <v>279</v>
      </c>
      <c r="S416" s="191">
        <v>3276.65</v>
      </c>
    </row>
    <row r="417" spans="1:19" x14ac:dyDescent="0.25">
      <c r="A417" s="190" t="s">
        <v>3092</v>
      </c>
      <c r="B417" s="190" t="s">
        <v>3089</v>
      </c>
      <c r="C417" s="191">
        <v>28003.1</v>
      </c>
      <c r="D417" s="190" t="s">
        <v>270</v>
      </c>
      <c r="E417" s="190" t="s">
        <v>271</v>
      </c>
      <c r="F417" s="190" t="s">
        <v>272</v>
      </c>
      <c r="G417" s="190" t="s">
        <v>273</v>
      </c>
      <c r="H417" s="190" t="s">
        <v>274</v>
      </c>
      <c r="I417" s="190" t="s">
        <v>271</v>
      </c>
      <c r="J417" s="190" t="s">
        <v>271</v>
      </c>
      <c r="K417" s="190" t="s">
        <v>275</v>
      </c>
      <c r="L417" s="190" t="s">
        <v>276</v>
      </c>
      <c r="M417" s="190" t="s">
        <v>277</v>
      </c>
      <c r="N417" s="190" t="s">
        <v>278</v>
      </c>
      <c r="O417" s="190" t="s">
        <v>59</v>
      </c>
      <c r="P417" s="190" t="s">
        <v>271</v>
      </c>
      <c r="Q417" s="190" t="s">
        <v>271</v>
      </c>
      <c r="R417" s="190" t="s">
        <v>279</v>
      </c>
      <c r="S417" s="191">
        <v>26044.31</v>
      </c>
    </row>
    <row r="418" spans="1:19" x14ac:dyDescent="0.25">
      <c r="A418" s="190" t="s">
        <v>3093</v>
      </c>
      <c r="B418" s="190" t="s">
        <v>3089</v>
      </c>
      <c r="C418" s="191">
        <v>33275.360000000001</v>
      </c>
      <c r="D418" s="190" t="s">
        <v>270</v>
      </c>
      <c r="E418" s="190" t="s">
        <v>271</v>
      </c>
      <c r="F418" s="190" t="s">
        <v>272</v>
      </c>
      <c r="G418" s="190" t="s">
        <v>273</v>
      </c>
      <c r="H418" s="190" t="s">
        <v>274</v>
      </c>
      <c r="I418" s="190" t="s">
        <v>271</v>
      </c>
      <c r="J418" s="190" t="s">
        <v>271</v>
      </c>
      <c r="K418" s="190" t="s">
        <v>275</v>
      </c>
      <c r="L418" s="190" t="s">
        <v>276</v>
      </c>
      <c r="M418" s="190" t="s">
        <v>277</v>
      </c>
      <c r="N418" s="190" t="s">
        <v>278</v>
      </c>
      <c r="O418" s="190" t="s">
        <v>59</v>
      </c>
      <c r="P418" s="190" t="s">
        <v>271</v>
      </c>
      <c r="Q418" s="190" t="s">
        <v>271</v>
      </c>
      <c r="R418" s="190" t="s">
        <v>279</v>
      </c>
      <c r="S418" s="191">
        <v>31565.759999999998</v>
      </c>
    </row>
    <row r="419" spans="1:19" x14ac:dyDescent="0.25">
      <c r="A419" s="190" t="s">
        <v>3094</v>
      </c>
      <c r="B419" s="190" t="s">
        <v>3095</v>
      </c>
      <c r="C419" s="191">
        <v>310.37</v>
      </c>
      <c r="D419" s="190" t="s">
        <v>270</v>
      </c>
      <c r="E419" s="190" t="s">
        <v>271</v>
      </c>
      <c r="F419" s="190" t="s">
        <v>272</v>
      </c>
      <c r="G419" s="190" t="s">
        <v>3096</v>
      </c>
      <c r="H419" s="190" t="s">
        <v>274</v>
      </c>
      <c r="I419" s="190" t="s">
        <v>271</v>
      </c>
      <c r="J419" s="190" t="s">
        <v>271</v>
      </c>
      <c r="K419" s="190" t="s">
        <v>275</v>
      </c>
      <c r="L419" s="190" t="s">
        <v>276</v>
      </c>
      <c r="M419" s="190" t="s">
        <v>277</v>
      </c>
      <c r="N419" s="190" t="s">
        <v>278</v>
      </c>
      <c r="O419" s="190" t="s">
        <v>59</v>
      </c>
      <c r="P419" s="190" t="s">
        <v>271</v>
      </c>
      <c r="Q419" s="190" t="s">
        <v>271</v>
      </c>
      <c r="R419" s="190" t="s">
        <v>279</v>
      </c>
      <c r="S419" s="191">
        <v>295.58999999999997</v>
      </c>
    </row>
    <row r="420" spans="1:19" x14ac:dyDescent="0.25">
      <c r="A420" s="190" t="s">
        <v>3097</v>
      </c>
      <c r="B420" s="190" t="s">
        <v>3095</v>
      </c>
      <c r="C420" s="191">
        <v>30515.91</v>
      </c>
      <c r="D420" s="190" t="s">
        <v>270</v>
      </c>
      <c r="E420" s="190" t="s">
        <v>271</v>
      </c>
      <c r="F420" s="190" t="s">
        <v>272</v>
      </c>
      <c r="G420" s="190" t="s">
        <v>1446</v>
      </c>
      <c r="H420" s="190" t="s">
        <v>274</v>
      </c>
      <c r="I420" s="190" t="s">
        <v>271</v>
      </c>
      <c r="J420" s="190" t="s">
        <v>271</v>
      </c>
      <c r="K420" s="190" t="s">
        <v>275</v>
      </c>
      <c r="L420" s="190" t="s">
        <v>276</v>
      </c>
      <c r="M420" s="190" t="s">
        <v>277</v>
      </c>
      <c r="N420" s="190" t="s">
        <v>278</v>
      </c>
      <c r="O420" s="190" t="s">
        <v>59</v>
      </c>
      <c r="P420" s="190" t="s">
        <v>271</v>
      </c>
      <c r="Q420" s="190" t="s">
        <v>271</v>
      </c>
      <c r="R420" s="190" t="s">
        <v>279</v>
      </c>
      <c r="S420" s="191">
        <v>29062.77</v>
      </c>
    </row>
    <row r="421" spans="1:19" x14ac:dyDescent="0.25">
      <c r="A421" s="190" t="s">
        <v>3098</v>
      </c>
      <c r="B421" s="190" t="s">
        <v>3095</v>
      </c>
      <c r="C421" s="191">
        <v>26725.22</v>
      </c>
      <c r="D421" s="190" t="s">
        <v>270</v>
      </c>
      <c r="E421" s="190" t="s">
        <v>271</v>
      </c>
      <c r="F421" s="190" t="s">
        <v>272</v>
      </c>
      <c r="G421" s="190" t="s">
        <v>273</v>
      </c>
      <c r="H421" s="190" t="s">
        <v>274</v>
      </c>
      <c r="I421" s="190" t="s">
        <v>271</v>
      </c>
      <c r="J421" s="190" t="s">
        <v>271</v>
      </c>
      <c r="K421" s="190" t="s">
        <v>275</v>
      </c>
      <c r="L421" s="190" t="s">
        <v>276</v>
      </c>
      <c r="M421" s="190" t="s">
        <v>277</v>
      </c>
      <c r="N421" s="190" t="s">
        <v>278</v>
      </c>
      <c r="O421" s="190" t="s">
        <v>59</v>
      </c>
      <c r="P421" s="190" t="s">
        <v>271</v>
      </c>
      <c r="Q421" s="190" t="s">
        <v>271</v>
      </c>
      <c r="R421" s="190" t="s">
        <v>279</v>
      </c>
      <c r="S421" s="191">
        <v>24105.64</v>
      </c>
    </row>
    <row r="422" spans="1:19" x14ac:dyDescent="0.25">
      <c r="A422" s="190" t="s">
        <v>3098</v>
      </c>
      <c r="B422" s="190" t="s">
        <v>3095</v>
      </c>
      <c r="C422" s="191">
        <v>26725.22</v>
      </c>
      <c r="D422" s="190" t="s">
        <v>270</v>
      </c>
      <c r="E422" s="190" t="s">
        <v>271</v>
      </c>
      <c r="F422" s="190" t="s">
        <v>272</v>
      </c>
      <c r="G422" s="190" t="s">
        <v>2663</v>
      </c>
      <c r="H422" s="190" t="s">
        <v>274</v>
      </c>
      <c r="I422" s="190" t="s">
        <v>271</v>
      </c>
      <c r="J422" s="190" t="s">
        <v>271</v>
      </c>
      <c r="K422" s="190" t="s">
        <v>275</v>
      </c>
      <c r="L422" s="190" t="s">
        <v>2664</v>
      </c>
      <c r="M422" s="190" t="s">
        <v>277</v>
      </c>
      <c r="N422" s="190" t="s">
        <v>278</v>
      </c>
      <c r="O422" s="190" t="s">
        <v>176</v>
      </c>
      <c r="P422" s="190" t="s">
        <v>271</v>
      </c>
      <c r="Q422" s="190" t="s">
        <v>271</v>
      </c>
      <c r="R422" s="190" t="s">
        <v>279</v>
      </c>
      <c r="S422" s="191">
        <v>721.66</v>
      </c>
    </row>
    <row r="423" spans="1:19" x14ac:dyDescent="0.25">
      <c r="A423" s="190" t="s">
        <v>3099</v>
      </c>
      <c r="B423" s="190" t="s">
        <v>3095</v>
      </c>
      <c r="C423" s="191">
        <v>27865.74</v>
      </c>
      <c r="D423" s="190" t="s">
        <v>270</v>
      </c>
      <c r="E423" s="190" t="s">
        <v>271</v>
      </c>
      <c r="F423" s="190" t="s">
        <v>272</v>
      </c>
      <c r="G423" s="190" t="s">
        <v>273</v>
      </c>
      <c r="H423" s="190" t="s">
        <v>274</v>
      </c>
      <c r="I423" s="190" t="s">
        <v>271</v>
      </c>
      <c r="J423" s="190" t="s">
        <v>271</v>
      </c>
      <c r="K423" s="190" t="s">
        <v>275</v>
      </c>
      <c r="L423" s="190" t="s">
        <v>276</v>
      </c>
      <c r="M423" s="190" t="s">
        <v>277</v>
      </c>
      <c r="N423" s="190" t="s">
        <v>278</v>
      </c>
      <c r="O423" s="190" t="s">
        <v>59</v>
      </c>
      <c r="P423" s="190" t="s">
        <v>271</v>
      </c>
      <c r="Q423" s="190" t="s">
        <v>271</v>
      </c>
      <c r="R423" s="190" t="s">
        <v>279</v>
      </c>
      <c r="S423" s="191">
        <v>25126.66</v>
      </c>
    </row>
    <row r="424" spans="1:19" x14ac:dyDescent="0.25">
      <c r="A424" s="190" t="s">
        <v>3099</v>
      </c>
      <c r="B424" s="190" t="s">
        <v>3095</v>
      </c>
      <c r="C424" s="191">
        <v>27865.74</v>
      </c>
      <c r="D424" s="190" t="s">
        <v>270</v>
      </c>
      <c r="E424" s="190" t="s">
        <v>271</v>
      </c>
      <c r="F424" s="190" t="s">
        <v>272</v>
      </c>
      <c r="G424" s="190" t="s">
        <v>2663</v>
      </c>
      <c r="H424" s="190" t="s">
        <v>274</v>
      </c>
      <c r="I424" s="190" t="s">
        <v>271</v>
      </c>
      <c r="J424" s="190" t="s">
        <v>271</v>
      </c>
      <c r="K424" s="190" t="s">
        <v>275</v>
      </c>
      <c r="L424" s="190" t="s">
        <v>2664</v>
      </c>
      <c r="M424" s="190" t="s">
        <v>277</v>
      </c>
      <c r="N424" s="190" t="s">
        <v>278</v>
      </c>
      <c r="O424" s="190" t="s">
        <v>176</v>
      </c>
      <c r="P424" s="190" t="s">
        <v>271</v>
      </c>
      <c r="Q424" s="190" t="s">
        <v>271</v>
      </c>
      <c r="R424" s="190" t="s">
        <v>279</v>
      </c>
      <c r="S424" s="191">
        <v>661.78</v>
      </c>
    </row>
    <row r="425" spans="1:19" x14ac:dyDescent="0.25">
      <c r="A425" s="190" t="s">
        <v>3100</v>
      </c>
      <c r="B425" s="190" t="s">
        <v>3095</v>
      </c>
      <c r="C425" s="191">
        <v>26796.6</v>
      </c>
      <c r="D425" s="190" t="s">
        <v>270</v>
      </c>
      <c r="E425" s="190" t="s">
        <v>271</v>
      </c>
      <c r="F425" s="190" t="s">
        <v>272</v>
      </c>
      <c r="G425" s="190" t="s">
        <v>273</v>
      </c>
      <c r="H425" s="190" t="s">
        <v>274</v>
      </c>
      <c r="I425" s="190" t="s">
        <v>271</v>
      </c>
      <c r="J425" s="190" t="s">
        <v>271</v>
      </c>
      <c r="K425" s="190" t="s">
        <v>275</v>
      </c>
      <c r="L425" s="190" t="s">
        <v>276</v>
      </c>
      <c r="M425" s="190" t="s">
        <v>277</v>
      </c>
      <c r="N425" s="190" t="s">
        <v>278</v>
      </c>
      <c r="O425" s="190" t="s">
        <v>59</v>
      </c>
      <c r="P425" s="190" t="s">
        <v>271</v>
      </c>
      <c r="Q425" s="190" t="s">
        <v>271</v>
      </c>
      <c r="R425" s="190" t="s">
        <v>279</v>
      </c>
      <c r="S425" s="191">
        <v>25520.57</v>
      </c>
    </row>
    <row r="426" spans="1:19" x14ac:dyDescent="0.25">
      <c r="A426" s="190" t="s">
        <v>3101</v>
      </c>
      <c r="B426" s="190" t="s">
        <v>3095</v>
      </c>
      <c r="C426" s="191">
        <v>27637.48</v>
      </c>
      <c r="D426" s="190" t="s">
        <v>270</v>
      </c>
      <c r="E426" s="190" t="s">
        <v>271</v>
      </c>
      <c r="F426" s="190" t="s">
        <v>272</v>
      </c>
      <c r="G426" s="190" t="s">
        <v>273</v>
      </c>
      <c r="H426" s="190" t="s">
        <v>274</v>
      </c>
      <c r="I426" s="190" t="s">
        <v>271</v>
      </c>
      <c r="J426" s="190" t="s">
        <v>271</v>
      </c>
      <c r="K426" s="190" t="s">
        <v>275</v>
      </c>
      <c r="L426" s="190" t="s">
        <v>276</v>
      </c>
      <c r="M426" s="190" t="s">
        <v>277</v>
      </c>
      <c r="N426" s="190" t="s">
        <v>278</v>
      </c>
      <c r="O426" s="190" t="s">
        <v>59</v>
      </c>
      <c r="P426" s="190" t="s">
        <v>271</v>
      </c>
      <c r="Q426" s="190" t="s">
        <v>271</v>
      </c>
      <c r="R426" s="190" t="s">
        <v>279</v>
      </c>
      <c r="S426" s="191">
        <v>20586.27</v>
      </c>
    </row>
    <row r="427" spans="1:19" x14ac:dyDescent="0.25">
      <c r="A427" s="190" t="s">
        <v>3101</v>
      </c>
      <c r="B427" s="190" t="s">
        <v>3095</v>
      </c>
      <c r="C427" s="191">
        <v>27637.48</v>
      </c>
      <c r="D427" s="190" t="s">
        <v>270</v>
      </c>
      <c r="E427" s="190" t="s">
        <v>271</v>
      </c>
      <c r="F427" s="190" t="s">
        <v>272</v>
      </c>
      <c r="G427" s="190" t="s">
        <v>2663</v>
      </c>
      <c r="H427" s="190" t="s">
        <v>274</v>
      </c>
      <c r="I427" s="190" t="s">
        <v>271</v>
      </c>
      <c r="J427" s="190" t="s">
        <v>271</v>
      </c>
      <c r="K427" s="190" t="s">
        <v>275</v>
      </c>
      <c r="L427" s="190" t="s">
        <v>276</v>
      </c>
      <c r="M427" s="190" t="s">
        <v>277</v>
      </c>
      <c r="N427" s="190" t="s">
        <v>278</v>
      </c>
      <c r="O427" s="190" t="s">
        <v>59</v>
      </c>
      <c r="P427" s="190" t="s">
        <v>271</v>
      </c>
      <c r="Q427" s="190" t="s">
        <v>271</v>
      </c>
      <c r="R427" s="190" t="s">
        <v>279</v>
      </c>
      <c r="S427" s="191">
        <v>174.5</v>
      </c>
    </row>
    <row r="428" spans="1:19" x14ac:dyDescent="0.25">
      <c r="A428" s="190" t="s">
        <v>3101</v>
      </c>
      <c r="B428" s="190" t="s">
        <v>3095</v>
      </c>
      <c r="C428" s="191">
        <v>27637.48</v>
      </c>
      <c r="D428" s="190" t="s">
        <v>270</v>
      </c>
      <c r="E428" s="190" t="s">
        <v>271</v>
      </c>
      <c r="F428" s="190" t="s">
        <v>272</v>
      </c>
      <c r="G428" s="190" t="s">
        <v>541</v>
      </c>
      <c r="H428" s="190" t="s">
        <v>274</v>
      </c>
      <c r="I428" s="190" t="s">
        <v>271</v>
      </c>
      <c r="J428" s="190" t="s">
        <v>271</v>
      </c>
      <c r="K428" s="190" t="s">
        <v>275</v>
      </c>
      <c r="L428" s="190" t="s">
        <v>276</v>
      </c>
      <c r="M428" s="190" t="s">
        <v>277</v>
      </c>
      <c r="N428" s="190" t="s">
        <v>278</v>
      </c>
      <c r="O428" s="190" t="s">
        <v>59</v>
      </c>
      <c r="P428" s="190" t="s">
        <v>271</v>
      </c>
      <c r="Q428" s="190" t="s">
        <v>271</v>
      </c>
      <c r="R428" s="190" t="s">
        <v>279</v>
      </c>
      <c r="S428" s="191">
        <v>1438.2</v>
      </c>
    </row>
    <row r="429" spans="1:19" x14ac:dyDescent="0.25">
      <c r="A429" s="190" t="s">
        <v>3102</v>
      </c>
      <c r="B429" s="190" t="s">
        <v>3095</v>
      </c>
      <c r="C429" s="191">
        <v>1068.3800000000001</v>
      </c>
      <c r="D429" s="190" t="s">
        <v>270</v>
      </c>
      <c r="E429" s="190" t="s">
        <v>271</v>
      </c>
      <c r="F429" s="190" t="s">
        <v>272</v>
      </c>
      <c r="G429" s="190" t="s">
        <v>3103</v>
      </c>
      <c r="H429" s="190" t="s">
        <v>274</v>
      </c>
      <c r="I429" s="190" t="s">
        <v>271</v>
      </c>
      <c r="J429" s="190" t="s">
        <v>271</v>
      </c>
      <c r="K429" s="190" t="s">
        <v>275</v>
      </c>
      <c r="L429" s="190" t="s">
        <v>295</v>
      </c>
      <c r="M429" s="190" t="s">
        <v>277</v>
      </c>
      <c r="N429" s="190" t="s">
        <v>907</v>
      </c>
      <c r="O429" s="190" t="s">
        <v>193</v>
      </c>
      <c r="P429" s="190" t="s">
        <v>271</v>
      </c>
      <c r="Q429" s="190" t="s">
        <v>271</v>
      </c>
      <c r="R429" s="190" t="s">
        <v>279</v>
      </c>
      <c r="S429" s="191">
        <v>1017.5</v>
      </c>
    </row>
    <row r="430" spans="1:19" x14ac:dyDescent="0.25">
      <c r="A430" s="190" t="s">
        <v>3104</v>
      </c>
      <c r="B430" s="190" t="s">
        <v>3095</v>
      </c>
      <c r="C430" s="191">
        <v>25809</v>
      </c>
      <c r="D430" s="190" t="s">
        <v>270</v>
      </c>
      <c r="E430" s="190" t="s">
        <v>271</v>
      </c>
      <c r="F430" s="190" t="s">
        <v>272</v>
      </c>
      <c r="G430" s="190" t="s">
        <v>298</v>
      </c>
      <c r="H430" s="190" t="s">
        <v>274</v>
      </c>
      <c r="I430" s="190" t="s">
        <v>271</v>
      </c>
      <c r="J430" s="190" t="s">
        <v>271</v>
      </c>
      <c r="K430" s="190" t="s">
        <v>275</v>
      </c>
      <c r="L430" s="190" t="s">
        <v>276</v>
      </c>
      <c r="M430" s="190" t="s">
        <v>277</v>
      </c>
      <c r="N430" s="190" t="s">
        <v>278</v>
      </c>
      <c r="O430" s="190" t="s">
        <v>59</v>
      </c>
      <c r="P430" s="190" t="s">
        <v>271</v>
      </c>
      <c r="Q430" s="190" t="s">
        <v>271</v>
      </c>
      <c r="R430" s="190" t="s">
        <v>279</v>
      </c>
      <c r="S430" s="191">
        <v>1940</v>
      </c>
    </row>
    <row r="431" spans="1:19" x14ac:dyDescent="0.25">
      <c r="A431" s="190" t="s">
        <v>3104</v>
      </c>
      <c r="B431" s="190" t="s">
        <v>3095</v>
      </c>
      <c r="C431" s="191">
        <v>25809</v>
      </c>
      <c r="D431" s="190" t="s">
        <v>270</v>
      </c>
      <c r="E431" s="190" t="s">
        <v>271</v>
      </c>
      <c r="F431" s="190" t="s">
        <v>272</v>
      </c>
      <c r="G431" s="190" t="s">
        <v>299</v>
      </c>
      <c r="H431" s="190" t="s">
        <v>274</v>
      </c>
      <c r="I431" s="190" t="s">
        <v>271</v>
      </c>
      <c r="J431" s="190" t="s">
        <v>271</v>
      </c>
      <c r="K431" s="190" t="s">
        <v>275</v>
      </c>
      <c r="L431" s="190" t="s">
        <v>276</v>
      </c>
      <c r="M431" s="190" t="s">
        <v>277</v>
      </c>
      <c r="N431" s="190" t="s">
        <v>278</v>
      </c>
      <c r="O431" s="190" t="s">
        <v>59</v>
      </c>
      <c r="P431" s="190" t="s">
        <v>271</v>
      </c>
      <c r="Q431" s="190" t="s">
        <v>271</v>
      </c>
      <c r="R431" s="190" t="s">
        <v>279</v>
      </c>
      <c r="S431" s="191">
        <v>7000</v>
      </c>
    </row>
    <row r="432" spans="1:19" x14ac:dyDescent="0.25">
      <c r="A432" s="190" t="s">
        <v>3104</v>
      </c>
      <c r="B432" s="190" t="s">
        <v>3095</v>
      </c>
      <c r="C432" s="191">
        <v>25809</v>
      </c>
      <c r="D432" s="190" t="s">
        <v>270</v>
      </c>
      <c r="E432" s="190" t="s">
        <v>271</v>
      </c>
      <c r="F432" s="190" t="s">
        <v>272</v>
      </c>
      <c r="G432" s="190" t="s">
        <v>300</v>
      </c>
      <c r="H432" s="190" t="s">
        <v>274</v>
      </c>
      <c r="I432" s="190" t="s">
        <v>271</v>
      </c>
      <c r="J432" s="190" t="s">
        <v>271</v>
      </c>
      <c r="K432" s="190" t="s">
        <v>275</v>
      </c>
      <c r="L432" s="190" t="s">
        <v>276</v>
      </c>
      <c r="M432" s="190" t="s">
        <v>277</v>
      </c>
      <c r="N432" s="190" t="s">
        <v>278</v>
      </c>
      <c r="O432" s="190" t="s">
        <v>59</v>
      </c>
      <c r="P432" s="190" t="s">
        <v>271</v>
      </c>
      <c r="Q432" s="190" t="s">
        <v>271</v>
      </c>
      <c r="R432" s="190" t="s">
        <v>279</v>
      </c>
      <c r="S432" s="191">
        <v>11640</v>
      </c>
    </row>
    <row r="433" spans="1:19" x14ac:dyDescent="0.25">
      <c r="A433" s="190" t="s">
        <v>3104</v>
      </c>
      <c r="B433" s="190" t="s">
        <v>3095</v>
      </c>
      <c r="C433" s="191">
        <v>25809</v>
      </c>
      <c r="D433" s="190" t="s">
        <v>270</v>
      </c>
      <c r="E433" s="190" t="s">
        <v>271</v>
      </c>
      <c r="F433" s="190" t="s">
        <v>272</v>
      </c>
      <c r="G433" s="190" t="s">
        <v>301</v>
      </c>
      <c r="H433" s="190" t="s">
        <v>274</v>
      </c>
      <c r="I433" s="190" t="s">
        <v>271</v>
      </c>
      <c r="J433" s="190" t="s">
        <v>271</v>
      </c>
      <c r="K433" s="190" t="s">
        <v>275</v>
      </c>
      <c r="L433" s="190" t="s">
        <v>276</v>
      </c>
      <c r="M433" s="190" t="s">
        <v>277</v>
      </c>
      <c r="N433" s="190" t="s">
        <v>278</v>
      </c>
      <c r="O433" s="190" t="s">
        <v>59</v>
      </c>
      <c r="P433" s="190" t="s">
        <v>271</v>
      </c>
      <c r="Q433" s="190" t="s">
        <v>271</v>
      </c>
      <c r="R433" s="190" t="s">
        <v>279</v>
      </c>
      <c r="S433" s="191">
        <v>3000</v>
      </c>
    </row>
    <row r="434" spans="1:19" x14ac:dyDescent="0.25">
      <c r="A434" s="190" t="s">
        <v>3104</v>
      </c>
      <c r="B434" s="190" t="s">
        <v>3095</v>
      </c>
      <c r="C434" s="191">
        <v>25809</v>
      </c>
      <c r="D434" s="190" t="s">
        <v>270</v>
      </c>
      <c r="E434" s="190" t="s">
        <v>271</v>
      </c>
      <c r="F434" s="190" t="s">
        <v>272</v>
      </c>
      <c r="G434" s="190" t="s">
        <v>302</v>
      </c>
      <c r="H434" s="190" t="s">
        <v>274</v>
      </c>
      <c r="I434" s="190" t="s">
        <v>271</v>
      </c>
      <c r="J434" s="190" t="s">
        <v>271</v>
      </c>
      <c r="K434" s="190" t="s">
        <v>275</v>
      </c>
      <c r="L434" s="190" t="s">
        <v>276</v>
      </c>
      <c r="M434" s="190" t="s">
        <v>277</v>
      </c>
      <c r="N434" s="190" t="s">
        <v>278</v>
      </c>
      <c r="O434" s="190" t="s">
        <v>59</v>
      </c>
      <c r="P434" s="190" t="s">
        <v>271</v>
      </c>
      <c r="Q434" s="190" t="s">
        <v>271</v>
      </c>
      <c r="R434" s="190" t="s">
        <v>279</v>
      </c>
      <c r="S434" s="191">
        <v>1000</v>
      </c>
    </row>
    <row r="435" spans="1:19" x14ac:dyDescent="0.25">
      <c r="A435" s="190" t="s">
        <v>3105</v>
      </c>
      <c r="B435" s="190" t="s">
        <v>3095</v>
      </c>
      <c r="C435" s="191">
        <v>2037</v>
      </c>
      <c r="D435" s="190" t="s">
        <v>270</v>
      </c>
      <c r="E435" s="190" t="s">
        <v>271</v>
      </c>
      <c r="F435" s="190" t="s">
        <v>272</v>
      </c>
      <c r="G435" s="190" t="s">
        <v>300</v>
      </c>
      <c r="H435" s="190" t="s">
        <v>274</v>
      </c>
      <c r="I435" s="190" t="s">
        <v>271</v>
      </c>
      <c r="J435" s="190" t="s">
        <v>271</v>
      </c>
      <c r="K435" s="190" t="s">
        <v>275</v>
      </c>
      <c r="L435" s="190" t="s">
        <v>276</v>
      </c>
      <c r="M435" s="190" t="s">
        <v>277</v>
      </c>
      <c r="N435" s="190" t="s">
        <v>278</v>
      </c>
      <c r="O435" s="190" t="s">
        <v>59</v>
      </c>
      <c r="P435" s="190" t="s">
        <v>271</v>
      </c>
      <c r="Q435" s="190" t="s">
        <v>271</v>
      </c>
      <c r="R435" s="190" t="s">
        <v>279</v>
      </c>
      <c r="S435" s="191">
        <v>1940</v>
      </c>
    </row>
    <row r="436" spans="1:19" x14ac:dyDescent="0.25">
      <c r="A436" s="190" t="s">
        <v>3106</v>
      </c>
      <c r="B436" s="190" t="s">
        <v>3017</v>
      </c>
      <c r="C436" s="191">
        <v>890.09</v>
      </c>
      <c r="D436" s="190" t="s">
        <v>270</v>
      </c>
      <c r="E436" s="190" t="s">
        <v>271</v>
      </c>
      <c r="F436" s="190" t="s">
        <v>272</v>
      </c>
      <c r="G436" s="190" t="s">
        <v>3107</v>
      </c>
      <c r="H436" s="190" t="s">
        <v>274</v>
      </c>
      <c r="I436" s="190" t="s">
        <v>271</v>
      </c>
      <c r="J436" s="190" t="s">
        <v>271</v>
      </c>
      <c r="K436" s="190" t="s">
        <v>275</v>
      </c>
      <c r="L436" s="190" t="s">
        <v>276</v>
      </c>
      <c r="M436" s="190" t="s">
        <v>277</v>
      </c>
      <c r="N436" s="190" t="s">
        <v>278</v>
      </c>
      <c r="O436" s="190" t="s">
        <v>59</v>
      </c>
      <c r="P436" s="190" t="s">
        <v>271</v>
      </c>
      <c r="Q436" s="190" t="s">
        <v>271</v>
      </c>
      <c r="R436" s="190" t="s">
        <v>279</v>
      </c>
      <c r="S436" s="191">
        <v>847.7</v>
      </c>
    </row>
    <row r="437" spans="1:19" x14ac:dyDescent="0.25">
      <c r="A437" s="190" t="s">
        <v>3108</v>
      </c>
      <c r="B437" s="190" t="s">
        <v>3017</v>
      </c>
      <c r="C437" s="191">
        <v>895.38</v>
      </c>
      <c r="D437" s="190" t="s">
        <v>270</v>
      </c>
      <c r="E437" s="190" t="s">
        <v>271</v>
      </c>
      <c r="F437" s="190" t="s">
        <v>272</v>
      </c>
      <c r="G437" s="190" t="s">
        <v>3109</v>
      </c>
      <c r="H437" s="190" t="s">
        <v>274</v>
      </c>
      <c r="I437" s="190" t="s">
        <v>271</v>
      </c>
      <c r="J437" s="190" t="s">
        <v>271</v>
      </c>
      <c r="K437" s="190" t="s">
        <v>275</v>
      </c>
      <c r="L437" s="190" t="s">
        <v>276</v>
      </c>
      <c r="M437" s="190" t="s">
        <v>277</v>
      </c>
      <c r="N437" s="190" t="s">
        <v>278</v>
      </c>
      <c r="O437" s="190" t="s">
        <v>59</v>
      </c>
      <c r="P437" s="190" t="s">
        <v>271</v>
      </c>
      <c r="Q437" s="190" t="s">
        <v>271</v>
      </c>
      <c r="R437" s="190" t="s">
        <v>279</v>
      </c>
      <c r="S437" s="191">
        <v>852.74</v>
      </c>
    </row>
    <row r="438" spans="1:19" x14ac:dyDescent="0.25">
      <c r="A438" s="190" t="s">
        <v>3110</v>
      </c>
      <c r="B438" s="190" t="s">
        <v>3017</v>
      </c>
      <c r="C438" s="191">
        <v>459.6</v>
      </c>
      <c r="D438" s="190" t="s">
        <v>270</v>
      </c>
      <c r="E438" s="190" t="s">
        <v>271</v>
      </c>
      <c r="F438" s="190" t="s">
        <v>272</v>
      </c>
      <c r="G438" s="190" t="s">
        <v>3111</v>
      </c>
      <c r="H438" s="190" t="s">
        <v>274</v>
      </c>
      <c r="I438" s="190" t="s">
        <v>271</v>
      </c>
      <c r="J438" s="190" t="s">
        <v>271</v>
      </c>
      <c r="K438" s="190" t="s">
        <v>275</v>
      </c>
      <c r="L438" s="190" t="s">
        <v>276</v>
      </c>
      <c r="M438" s="190" t="s">
        <v>277</v>
      </c>
      <c r="N438" s="190" t="s">
        <v>278</v>
      </c>
      <c r="O438" s="190" t="s">
        <v>59</v>
      </c>
      <c r="P438" s="190" t="s">
        <v>271</v>
      </c>
      <c r="Q438" s="190" t="s">
        <v>271</v>
      </c>
      <c r="R438" s="190" t="s">
        <v>279</v>
      </c>
      <c r="S438" s="191">
        <v>437.71</v>
      </c>
    </row>
    <row r="439" spans="1:19" x14ac:dyDescent="0.25">
      <c r="A439" s="190" t="s">
        <v>3112</v>
      </c>
      <c r="B439" s="190" t="s">
        <v>3017</v>
      </c>
      <c r="C439" s="191">
        <v>15294.5</v>
      </c>
      <c r="D439" s="190" t="s">
        <v>270</v>
      </c>
      <c r="E439" s="190" t="s">
        <v>271</v>
      </c>
      <c r="F439" s="190" t="s">
        <v>272</v>
      </c>
      <c r="G439" s="190" t="s">
        <v>273</v>
      </c>
      <c r="H439" s="190" t="s">
        <v>274</v>
      </c>
      <c r="I439" s="190" t="s">
        <v>271</v>
      </c>
      <c r="J439" s="190" t="s">
        <v>271</v>
      </c>
      <c r="K439" s="190" t="s">
        <v>275</v>
      </c>
      <c r="L439" s="190" t="s">
        <v>276</v>
      </c>
      <c r="M439" s="190" t="s">
        <v>277</v>
      </c>
      <c r="N439" s="190" t="s">
        <v>278</v>
      </c>
      <c r="O439" s="190" t="s">
        <v>59</v>
      </c>
      <c r="P439" s="190" t="s">
        <v>271</v>
      </c>
      <c r="Q439" s="190" t="s">
        <v>271</v>
      </c>
      <c r="R439" s="190" t="s">
        <v>279</v>
      </c>
      <c r="S439" s="191">
        <v>14566.19</v>
      </c>
    </row>
    <row r="440" spans="1:19" x14ac:dyDescent="0.25">
      <c r="A440" s="190" t="s">
        <v>3113</v>
      </c>
      <c r="B440" s="190" t="s">
        <v>3017</v>
      </c>
      <c r="C440" s="191">
        <v>28464.11</v>
      </c>
      <c r="D440" s="190" t="s">
        <v>270</v>
      </c>
      <c r="E440" s="190" t="s">
        <v>271</v>
      </c>
      <c r="F440" s="190" t="s">
        <v>272</v>
      </c>
      <c r="G440" s="190" t="s">
        <v>273</v>
      </c>
      <c r="H440" s="190" t="s">
        <v>274</v>
      </c>
      <c r="I440" s="190" t="s">
        <v>271</v>
      </c>
      <c r="J440" s="190" t="s">
        <v>271</v>
      </c>
      <c r="K440" s="190" t="s">
        <v>275</v>
      </c>
      <c r="L440" s="190" t="s">
        <v>276</v>
      </c>
      <c r="M440" s="190" t="s">
        <v>277</v>
      </c>
      <c r="N440" s="190" t="s">
        <v>278</v>
      </c>
      <c r="O440" s="190" t="s">
        <v>59</v>
      </c>
      <c r="P440" s="190" t="s">
        <v>271</v>
      </c>
      <c r="Q440" s="190" t="s">
        <v>271</v>
      </c>
      <c r="R440" s="190" t="s">
        <v>279</v>
      </c>
      <c r="S440" s="191">
        <v>22535.01</v>
      </c>
    </row>
    <row r="441" spans="1:19" x14ac:dyDescent="0.25">
      <c r="A441" s="190" t="s">
        <v>3113</v>
      </c>
      <c r="B441" s="190" t="s">
        <v>3017</v>
      </c>
      <c r="C441" s="191">
        <v>28464.11</v>
      </c>
      <c r="D441" s="190" t="s">
        <v>270</v>
      </c>
      <c r="E441" s="190" t="s">
        <v>271</v>
      </c>
      <c r="F441" s="190" t="s">
        <v>272</v>
      </c>
      <c r="G441" s="190" t="s">
        <v>541</v>
      </c>
      <c r="H441" s="190" t="s">
        <v>274</v>
      </c>
      <c r="I441" s="190" t="s">
        <v>271</v>
      </c>
      <c r="J441" s="190" t="s">
        <v>271</v>
      </c>
      <c r="K441" s="190" t="s">
        <v>275</v>
      </c>
      <c r="L441" s="190" t="s">
        <v>2235</v>
      </c>
      <c r="M441" s="190" t="s">
        <v>277</v>
      </c>
      <c r="N441" s="190" t="s">
        <v>296</v>
      </c>
      <c r="O441" s="190" t="s">
        <v>77</v>
      </c>
      <c r="P441" s="190" t="s">
        <v>271</v>
      </c>
      <c r="Q441" s="190" t="s">
        <v>271</v>
      </c>
      <c r="R441" s="190" t="s">
        <v>279</v>
      </c>
      <c r="S441" s="191">
        <v>958.8</v>
      </c>
    </row>
    <row r="442" spans="1:19" x14ac:dyDescent="0.25">
      <c r="A442" s="190" t="s">
        <v>3114</v>
      </c>
      <c r="B442" s="190" t="s">
        <v>3017</v>
      </c>
      <c r="C442" s="191">
        <v>25762.16</v>
      </c>
      <c r="D442" s="190" t="s">
        <v>270</v>
      </c>
      <c r="E442" s="190" t="s">
        <v>271</v>
      </c>
      <c r="F442" s="190" t="s">
        <v>272</v>
      </c>
      <c r="G442" s="190" t="s">
        <v>273</v>
      </c>
      <c r="H442" s="190" t="s">
        <v>274</v>
      </c>
      <c r="I442" s="190" t="s">
        <v>271</v>
      </c>
      <c r="J442" s="190" t="s">
        <v>271</v>
      </c>
      <c r="K442" s="190" t="s">
        <v>275</v>
      </c>
      <c r="L442" s="190" t="s">
        <v>276</v>
      </c>
      <c r="M442" s="190" t="s">
        <v>277</v>
      </c>
      <c r="N442" s="190" t="s">
        <v>278</v>
      </c>
      <c r="O442" s="190" t="s">
        <v>59</v>
      </c>
      <c r="P442" s="190" t="s">
        <v>271</v>
      </c>
      <c r="Q442" s="190" t="s">
        <v>271</v>
      </c>
      <c r="R442" s="190" t="s">
        <v>279</v>
      </c>
      <c r="S442" s="191">
        <v>18435.36</v>
      </c>
    </row>
    <row r="443" spans="1:19" x14ac:dyDescent="0.25">
      <c r="A443" s="190" t="s">
        <v>3114</v>
      </c>
      <c r="B443" s="190" t="s">
        <v>3017</v>
      </c>
      <c r="C443" s="191">
        <v>25762.16</v>
      </c>
      <c r="D443" s="190" t="s">
        <v>270</v>
      </c>
      <c r="E443" s="190" t="s">
        <v>271</v>
      </c>
      <c r="F443" s="190" t="s">
        <v>272</v>
      </c>
      <c r="G443" s="190" t="s">
        <v>2663</v>
      </c>
      <c r="H443" s="190" t="s">
        <v>274</v>
      </c>
      <c r="I443" s="190" t="s">
        <v>271</v>
      </c>
      <c r="J443" s="190" t="s">
        <v>271</v>
      </c>
      <c r="K443" s="190" t="s">
        <v>275</v>
      </c>
      <c r="L443" s="190" t="s">
        <v>2664</v>
      </c>
      <c r="M443" s="190" t="s">
        <v>277</v>
      </c>
      <c r="N443" s="190" t="s">
        <v>278</v>
      </c>
      <c r="O443" s="190" t="s">
        <v>176</v>
      </c>
      <c r="P443" s="190" t="s">
        <v>271</v>
      </c>
      <c r="Q443" s="190" t="s">
        <v>271</v>
      </c>
      <c r="R443" s="190" t="s">
        <v>279</v>
      </c>
      <c r="S443" s="191">
        <v>1981.29</v>
      </c>
    </row>
    <row r="444" spans="1:19" x14ac:dyDescent="0.25">
      <c r="A444" s="190" t="s">
        <v>3114</v>
      </c>
      <c r="B444" s="190" t="s">
        <v>3017</v>
      </c>
      <c r="C444" s="191">
        <v>25762.16</v>
      </c>
      <c r="D444" s="190" t="s">
        <v>270</v>
      </c>
      <c r="E444" s="190" t="s">
        <v>271</v>
      </c>
      <c r="F444" s="190" t="s">
        <v>272</v>
      </c>
      <c r="G444" s="190" t="s">
        <v>541</v>
      </c>
      <c r="H444" s="190" t="s">
        <v>274</v>
      </c>
      <c r="I444" s="190" t="s">
        <v>271</v>
      </c>
      <c r="J444" s="190" t="s">
        <v>271</v>
      </c>
      <c r="K444" s="190" t="s">
        <v>275</v>
      </c>
      <c r="L444" s="190" t="s">
        <v>2235</v>
      </c>
      <c r="M444" s="190" t="s">
        <v>277</v>
      </c>
      <c r="N444" s="190" t="s">
        <v>296</v>
      </c>
      <c r="O444" s="190" t="s">
        <v>77</v>
      </c>
      <c r="P444" s="190" t="s">
        <v>271</v>
      </c>
      <c r="Q444" s="190" t="s">
        <v>271</v>
      </c>
      <c r="R444" s="190" t="s">
        <v>279</v>
      </c>
      <c r="S444" s="191">
        <v>1917.6</v>
      </c>
    </row>
    <row r="445" spans="1:19" x14ac:dyDescent="0.25">
      <c r="A445" s="190" t="s">
        <v>3115</v>
      </c>
      <c r="B445" s="190" t="s">
        <v>3017</v>
      </c>
      <c r="C445" s="191">
        <v>28307.59</v>
      </c>
      <c r="D445" s="190" t="s">
        <v>270</v>
      </c>
      <c r="E445" s="190" t="s">
        <v>271</v>
      </c>
      <c r="F445" s="190" t="s">
        <v>272</v>
      </c>
      <c r="G445" s="190" t="s">
        <v>273</v>
      </c>
      <c r="H445" s="190" t="s">
        <v>274</v>
      </c>
      <c r="I445" s="190" t="s">
        <v>271</v>
      </c>
      <c r="J445" s="190" t="s">
        <v>271</v>
      </c>
      <c r="K445" s="190" t="s">
        <v>275</v>
      </c>
      <c r="L445" s="190" t="s">
        <v>276</v>
      </c>
      <c r="M445" s="190" t="s">
        <v>277</v>
      </c>
      <c r="N445" s="190" t="s">
        <v>278</v>
      </c>
      <c r="O445" s="190" t="s">
        <v>59</v>
      </c>
      <c r="P445" s="190" t="s">
        <v>271</v>
      </c>
      <c r="Q445" s="190" t="s">
        <v>271</v>
      </c>
      <c r="R445" s="190" t="s">
        <v>279</v>
      </c>
      <c r="S445" s="191">
        <v>24403.46</v>
      </c>
    </row>
    <row r="446" spans="1:19" x14ac:dyDescent="0.25">
      <c r="A446" s="190" t="s">
        <v>3115</v>
      </c>
      <c r="B446" s="190" t="s">
        <v>3017</v>
      </c>
      <c r="C446" s="191">
        <v>28307.59</v>
      </c>
      <c r="D446" s="190" t="s">
        <v>270</v>
      </c>
      <c r="E446" s="190" t="s">
        <v>271</v>
      </c>
      <c r="F446" s="190" t="s">
        <v>272</v>
      </c>
      <c r="G446" s="190" t="s">
        <v>541</v>
      </c>
      <c r="H446" s="190" t="s">
        <v>274</v>
      </c>
      <c r="I446" s="190" t="s">
        <v>271</v>
      </c>
      <c r="J446" s="190" t="s">
        <v>271</v>
      </c>
      <c r="K446" s="190" t="s">
        <v>275</v>
      </c>
      <c r="L446" s="190" t="s">
        <v>2235</v>
      </c>
      <c r="M446" s="190" t="s">
        <v>277</v>
      </c>
      <c r="N446" s="190" t="s">
        <v>296</v>
      </c>
      <c r="O446" s="190" t="s">
        <v>77</v>
      </c>
      <c r="P446" s="190" t="s">
        <v>271</v>
      </c>
      <c r="Q446" s="190" t="s">
        <v>271</v>
      </c>
      <c r="R446" s="190" t="s">
        <v>279</v>
      </c>
      <c r="S446" s="191">
        <v>1917.6</v>
      </c>
    </row>
    <row r="447" spans="1:19" x14ac:dyDescent="0.25">
      <c r="A447" s="190" t="s">
        <v>3115</v>
      </c>
      <c r="B447" s="190" t="s">
        <v>3017</v>
      </c>
      <c r="C447" s="191">
        <v>28307.59</v>
      </c>
      <c r="D447" s="190" t="s">
        <v>270</v>
      </c>
      <c r="E447" s="190" t="s">
        <v>271</v>
      </c>
      <c r="F447" s="190" t="s">
        <v>272</v>
      </c>
      <c r="G447" s="190" t="s">
        <v>273</v>
      </c>
      <c r="H447" s="190" t="s">
        <v>274</v>
      </c>
      <c r="I447" s="190" t="s">
        <v>271</v>
      </c>
      <c r="J447" s="190" t="s">
        <v>271</v>
      </c>
      <c r="K447" s="190" t="s">
        <v>275</v>
      </c>
      <c r="L447" s="190" t="s">
        <v>276</v>
      </c>
      <c r="M447" s="190" t="s">
        <v>277</v>
      </c>
      <c r="N447" s="190" t="s">
        <v>278</v>
      </c>
      <c r="O447" s="190" t="s">
        <v>59</v>
      </c>
      <c r="P447" s="190" t="s">
        <v>271</v>
      </c>
      <c r="Q447" s="190" t="s">
        <v>271</v>
      </c>
      <c r="R447" s="190" t="s">
        <v>279</v>
      </c>
      <c r="S447" s="191">
        <v>638.54999999999995</v>
      </c>
    </row>
    <row r="448" spans="1:19" x14ac:dyDescent="0.25">
      <c r="A448" s="190" t="s">
        <v>3116</v>
      </c>
      <c r="B448" s="190" t="s">
        <v>3017</v>
      </c>
      <c r="C448" s="191">
        <v>459.6</v>
      </c>
      <c r="D448" s="190" t="s">
        <v>270</v>
      </c>
      <c r="E448" s="190" t="s">
        <v>271</v>
      </c>
      <c r="F448" s="190" t="s">
        <v>272</v>
      </c>
      <c r="G448" s="190" t="s">
        <v>273</v>
      </c>
      <c r="H448" s="190" t="s">
        <v>274</v>
      </c>
      <c r="I448" s="190" t="s">
        <v>271</v>
      </c>
      <c r="J448" s="190" t="s">
        <v>271</v>
      </c>
      <c r="K448" s="190" t="s">
        <v>275</v>
      </c>
      <c r="L448" s="190" t="s">
        <v>276</v>
      </c>
      <c r="M448" s="190" t="s">
        <v>277</v>
      </c>
      <c r="N448" s="190" t="s">
        <v>278</v>
      </c>
      <c r="O448" s="190" t="s">
        <v>59</v>
      </c>
      <c r="P448" s="190" t="s">
        <v>271</v>
      </c>
      <c r="Q448" s="190" t="s">
        <v>271</v>
      </c>
      <c r="R448" s="190" t="s">
        <v>279</v>
      </c>
      <c r="S448" s="191">
        <v>437.71</v>
      </c>
    </row>
    <row r="449" spans="1:19" x14ac:dyDescent="0.25">
      <c r="A449" s="190" t="s">
        <v>3117</v>
      </c>
      <c r="B449" s="190" t="s">
        <v>3017</v>
      </c>
      <c r="C449" s="191">
        <v>111.09</v>
      </c>
      <c r="D449" s="190" t="s">
        <v>270</v>
      </c>
      <c r="E449" s="190" t="s">
        <v>271</v>
      </c>
      <c r="F449" s="190" t="s">
        <v>272</v>
      </c>
      <c r="G449" s="190" t="s">
        <v>273</v>
      </c>
      <c r="H449" s="190" t="s">
        <v>274</v>
      </c>
      <c r="I449" s="190" t="s">
        <v>271</v>
      </c>
      <c r="J449" s="190" t="s">
        <v>271</v>
      </c>
      <c r="K449" s="190" t="s">
        <v>275</v>
      </c>
      <c r="L449" s="190" t="s">
        <v>276</v>
      </c>
      <c r="M449" s="190" t="s">
        <v>277</v>
      </c>
      <c r="N449" s="190" t="s">
        <v>278</v>
      </c>
      <c r="O449" s="190" t="s">
        <v>59</v>
      </c>
      <c r="P449" s="190" t="s">
        <v>271</v>
      </c>
      <c r="Q449" s="190" t="s">
        <v>271</v>
      </c>
      <c r="R449" s="190" t="s">
        <v>279</v>
      </c>
      <c r="S449" s="191">
        <v>105.8</v>
      </c>
    </row>
    <row r="450" spans="1:19" x14ac:dyDescent="0.25">
      <c r="A450" s="190" t="s">
        <v>3118</v>
      </c>
      <c r="B450" s="190" t="s">
        <v>3119</v>
      </c>
      <c r="C450" s="191">
        <v>511.64</v>
      </c>
      <c r="D450" s="190" t="s">
        <v>270</v>
      </c>
      <c r="E450" s="190" t="s">
        <v>271</v>
      </c>
      <c r="F450" s="190" t="s">
        <v>272</v>
      </c>
      <c r="G450" s="190" t="s">
        <v>3120</v>
      </c>
      <c r="H450" s="190" t="s">
        <v>274</v>
      </c>
      <c r="I450" s="190" t="s">
        <v>271</v>
      </c>
      <c r="J450" s="190" t="s">
        <v>271</v>
      </c>
      <c r="K450" s="190" t="s">
        <v>275</v>
      </c>
      <c r="L450" s="190" t="s">
        <v>276</v>
      </c>
      <c r="M450" s="190" t="s">
        <v>277</v>
      </c>
      <c r="N450" s="190" t="s">
        <v>278</v>
      </c>
      <c r="O450" s="190" t="s">
        <v>59</v>
      </c>
      <c r="P450" s="190" t="s">
        <v>271</v>
      </c>
      <c r="Q450" s="190" t="s">
        <v>271</v>
      </c>
      <c r="R450" s="190" t="s">
        <v>279</v>
      </c>
      <c r="S450" s="191">
        <v>487.28</v>
      </c>
    </row>
    <row r="451" spans="1:19" x14ac:dyDescent="0.25">
      <c r="A451" s="190" t="s">
        <v>3121</v>
      </c>
      <c r="B451" s="190" t="s">
        <v>3119</v>
      </c>
      <c r="C451" s="191">
        <v>23153.48</v>
      </c>
      <c r="D451" s="190" t="s">
        <v>270</v>
      </c>
      <c r="E451" s="190" t="s">
        <v>271</v>
      </c>
      <c r="F451" s="190" t="s">
        <v>272</v>
      </c>
      <c r="G451" s="190" t="s">
        <v>541</v>
      </c>
      <c r="H451" s="190" t="s">
        <v>274</v>
      </c>
      <c r="I451" s="190" t="s">
        <v>271</v>
      </c>
      <c r="J451" s="190" t="s">
        <v>271</v>
      </c>
      <c r="K451" s="190" t="s">
        <v>275</v>
      </c>
      <c r="L451" s="190" t="s">
        <v>276</v>
      </c>
      <c r="M451" s="190" t="s">
        <v>277</v>
      </c>
      <c r="N451" s="190" t="s">
        <v>278</v>
      </c>
      <c r="O451" s="190" t="s">
        <v>59</v>
      </c>
      <c r="P451" s="190" t="s">
        <v>271</v>
      </c>
      <c r="Q451" s="190" t="s">
        <v>271</v>
      </c>
      <c r="R451" s="190" t="s">
        <v>279</v>
      </c>
      <c r="S451" s="191">
        <v>639.20000000000005</v>
      </c>
    </row>
    <row r="452" spans="1:19" x14ac:dyDescent="0.25">
      <c r="A452" s="190" t="s">
        <v>3121</v>
      </c>
      <c r="B452" s="190" t="s">
        <v>3119</v>
      </c>
      <c r="C452" s="191">
        <v>23153.48</v>
      </c>
      <c r="D452" s="190" t="s">
        <v>270</v>
      </c>
      <c r="E452" s="190" t="s">
        <v>271</v>
      </c>
      <c r="F452" s="190" t="s">
        <v>272</v>
      </c>
      <c r="G452" s="190" t="s">
        <v>273</v>
      </c>
      <c r="H452" s="190" t="s">
        <v>274</v>
      </c>
      <c r="I452" s="190" t="s">
        <v>271</v>
      </c>
      <c r="J452" s="190" t="s">
        <v>271</v>
      </c>
      <c r="K452" s="190" t="s">
        <v>275</v>
      </c>
      <c r="L452" s="190" t="s">
        <v>276</v>
      </c>
      <c r="M452" s="190" t="s">
        <v>277</v>
      </c>
      <c r="N452" s="190" t="s">
        <v>278</v>
      </c>
      <c r="O452" s="190" t="s">
        <v>59</v>
      </c>
      <c r="P452" s="190" t="s">
        <v>271</v>
      </c>
      <c r="Q452" s="190" t="s">
        <v>271</v>
      </c>
      <c r="R452" s="190" t="s">
        <v>279</v>
      </c>
      <c r="S452" s="191">
        <v>20192.38</v>
      </c>
    </row>
    <row r="453" spans="1:19" x14ac:dyDescent="0.25">
      <c r="A453" s="190" t="s">
        <v>3121</v>
      </c>
      <c r="B453" s="190" t="s">
        <v>3119</v>
      </c>
      <c r="C453" s="191">
        <v>23153.48</v>
      </c>
      <c r="D453" s="190" t="s">
        <v>270</v>
      </c>
      <c r="E453" s="190" t="s">
        <v>271</v>
      </c>
      <c r="F453" s="190" t="s">
        <v>272</v>
      </c>
      <c r="G453" s="190" t="s">
        <v>2663</v>
      </c>
      <c r="H453" s="190" t="s">
        <v>274</v>
      </c>
      <c r="I453" s="190" t="s">
        <v>271</v>
      </c>
      <c r="J453" s="190" t="s">
        <v>271</v>
      </c>
      <c r="K453" s="190" t="s">
        <v>275</v>
      </c>
      <c r="L453" s="190" t="s">
        <v>276</v>
      </c>
      <c r="M453" s="190" t="s">
        <v>277</v>
      </c>
      <c r="N453" s="190" t="s">
        <v>278</v>
      </c>
      <c r="O453" s="190" t="s">
        <v>59</v>
      </c>
      <c r="P453" s="190" t="s">
        <v>271</v>
      </c>
      <c r="Q453" s="190" t="s">
        <v>271</v>
      </c>
      <c r="R453" s="190" t="s">
        <v>279</v>
      </c>
      <c r="S453" s="191">
        <v>250.12</v>
      </c>
    </row>
    <row r="454" spans="1:19" x14ac:dyDescent="0.25">
      <c r="A454" s="190" t="s">
        <v>3121</v>
      </c>
      <c r="B454" s="190" t="s">
        <v>3119</v>
      </c>
      <c r="C454" s="191">
        <v>23153.48</v>
      </c>
      <c r="D454" s="190" t="s">
        <v>270</v>
      </c>
      <c r="E454" s="190" t="s">
        <v>271</v>
      </c>
      <c r="F454" s="190" t="s">
        <v>272</v>
      </c>
      <c r="G454" s="190" t="s">
        <v>273</v>
      </c>
      <c r="H454" s="190" t="s">
        <v>274</v>
      </c>
      <c r="I454" s="190" t="s">
        <v>271</v>
      </c>
      <c r="J454" s="190" t="s">
        <v>271</v>
      </c>
      <c r="K454" s="190" t="s">
        <v>275</v>
      </c>
      <c r="L454" s="190" t="s">
        <v>276</v>
      </c>
      <c r="M454" s="190" t="s">
        <v>277</v>
      </c>
      <c r="N454" s="190" t="s">
        <v>278</v>
      </c>
      <c r="O454" s="190" t="s">
        <v>59</v>
      </c>
      <c r="P454" s="190" t="s">
        <v>271</v>
      </c>
      <c r="Q454" s="190" t="s">
        <v>271</v>
      </c>
      <c r="R454" s="190" t="s">
        <v>279</v>
      </c>
      <c r="S454" s="191">
        <v>250.12</v>
      </c>
    </row>
    <row r="455" spans="1:19" x14ac:dyDescent="0.25">
      <c r="A455" s="190" t="s">
        <v>3122</v>
      </c>
      <c r="B455" s="190" t="s">
        <v>3119</v>
      </c>
      <c r="C455" s="191">
        <v>26390.94</v>
      </c>
      <c r="D455" s="190" t="s">
        <v>270</v>
      </c>
      <c r="E455" s="190" t="s">
        <v>271</v>
      </c>
      <c r="F455" s="190" t="s">
        <v>272</v>
      </c>
      <c r="G455" s="190" t="s">
        <v>273</v>
      </c>
      <c r="H455" s="190" t="s">
        <v>274</v>
      </c>
      <c r="I455" s="190" t="s">
        <v>271</v>
      </c>
      <c r="J455" s="190" t="s">
        <v>271</v>
      </c>
      <c r="K455" s="190" t="s">
        <v>275</v>
      </c>
      <c r="L455" s="190" t="s">
        <v>276</v>
      </c>
      <c r="M455" s="190" t="s">
        <v>277</v>
      </c>
      <c r="N455" s="190" t="s">
        <v>278</v>
      </c>
      <c r="O455" s="190" t="s">
        <v>59</v>
      </c>
      <c r="P455" s="190" t="s">
        <v>271</v>
      </c>
      <c r="Q455" s="190" t="s">
        <v>271</v>
      </c>
      <c r="R455" s="190" t="s">
        <v>279</v>
      </c>
      <c r="S455" s="191">
        <v>21800.1</v>
      </c>
    </row>
    <row r="456" spans="1:19" x14ac:dyDescent="0.25">
      <c r="A456" s="190" t="s">
        <v>3123</v>
      </c>
      <c r="B456" s="190" t="s">
        <v>3124</v>
      </c>
      <c r="C456" s="191">
        <v>30976.16</v>
      </c>
      <c r="D456" s="190" t="s">
        <v>270</v>
      </c>
      <c r="E456" s="190" t="s">
        <v>271</v>
      </c>
      <c r="F456" s="190" t="s">
        <v>272</v>
      </c>
      <c r="G456" s="190" t="s">
        <v>273</v>
      </c>
      <c r="H456" s="190" t="s">
        <v>274</v>
      </c>
      <c r="I456" s="190" t="s">
        <v>271</v>
      </c>
      <c r="J456" s="190" t="s">
        <v>271</v>
      </c>
      <c r="K456" s="190" t="s">
        <v>275</v>
      </c>
      <c r="L456" s="190" t="s">
        <v>276</v>
      </c>
      <c r="M456" s="190" t="s">
        <v>277</v>
      </c>
      <c r="N456" s="190" t="s">
        <v>278</v>
      </c>
      <c r="O456" s="190" t="s">
        <v>59</v>
      </c>
      <c r="P456" s="190" t="s">
        <v>271</v>
      </c>
      <c r="Q456" s="190" t="s">
        <v>271</v>
      </c>
      <c r="R456" s="190" t="s">
        <v>279</v>
      </c>
      <c r="S456" s="191">
        <v>23904.85</v>
      </c>
    </row>
    <row r="457" spans="1:19" x14ac:dyDescent="0.25">
      <c r="A457" s="190" t="s">
        <v>3125</v>
      </c>
      <c r="B457" s="190" t="s">
        <v>3119</v>
      </c>
      <c r="C457" s="191">
        <v>29684.65</v>
      </c>
      <c r="D457" s="190" t="s">
        <v>270</v>
      </c>
      <c r="E457" s="190" t="s">
        <v>271</v>
      </c>
      <c r="F457" s="190" t="s">
        <v>272</v>
      </c>
      <c r="G457" s="190" t="s">
        <v>273</v>
      </c>
      <c r="H457" s="190" t="s">
        <v>274</v>
      </c>
      <c r="I457" s="190" t="s">
        <v>271</v>
      </c>
      <c r="J457" s="190" t="s">
        <v>271</v>
      </c>
      <c r="K457" s="190" t="s">
        <v>275</v>
      </c>
      <c r="L457" s="190" t="s">
        <v>276</v>
      </c>
      <c r="M457" s="190" t="s">
        <v>277</v>
      </c>
      <c r="N457" s="190" t="s">
        <v>278</v>
      </c>
      <c r="O457" s="190" t="s">
        <v>59</v>
      </c>
      <c r="P457" s="190" t="s">
        <v>271</v>
      </c>
      <c r="Q457" s="190" t="s">
        <v>271</v>
      </c>
      <c r="R457" s="190" t="s">
        <v>279</v>
      </c>
      <c r="S457" s="191">
        <v>23813.41</v>
      </c>
    </row>
    <row r="458" spans="1:19" x14ac:dyDescent="0.25">
      <c r="A458" s="190" t="s">
        <v>3125</v>
      </c>
      <c r="B458" s="190" t="s">
        <v>3119</v>
      </c>
      <c r="C458" s="191">
        <v>29684.65</v>
      </c>
      <c r="D458" s="190" t="s">
        <v>270</v>
      </c>
      <c r="E458" s="190" t="s">
        <v>271</v>
      </c>
      <c r="F458" s="190" t="s">
        <v>272</v>
      </c>
      <c r="G458" s="190" t="s">
        <v>2663</v>
      </c>
      <c r="H458" s="190" t="s">
        <v>274</v>
      </c>
      <c r="I458" s="190" t="s">
        <v>271</v>
      </c>
      <c r="J458" s="190" t="s">
        <v>271</v>
      </c>
      <c r="K458" s="190" t="s">
        <v>275</v>
      </c>
      <c r="L458" s="190" t="s">
        <v>276</v>
      </c>
      <c r="M458" s="190" t="s">
        <v>277</v>
      </c>
      <c r="N458" s="190" t="s">
        <v>278</v>
      </c>
      <c r="O458" s="190" t="s">
        <v>59</v>
      </c>
      <c r="P458" s="190" t="s">
        <v>271</v>
      </c>
      <c r="Q458" s="190" t="s">
        <v>271</v>
      </c>
      <c r="R458" s="190" t="s">
        <v>279</v>
      </c>
      <c r="S458" s="191">
        <v>1655.65</v>
      </c>
    </row>
    <row r="459" spans="1:19" x14ac:dyDescent="0.25">
      <c r="A459" s="190" t="s">
        <v>3126</v>
      </c>
      <c r="B459" s="190" t="s">
        <v>3127</v>
      </c>
      <c r="C459" s="191">
        <v>32846.28</v>
      </c>
      <c r="D459" s="190" t="s">
        <v>270</v>
      </c>
      <c r="E459" s="190" t="s">
        <v>271</v>
      </c>
      <c r="F459" s="190" t="s">
        <v>272</v>
      </c>
      <c r="G459" s="190" t="s">
        <v>541</v>
      </c>
      <c r="H459" s="190" t="s">
        <v>274</v>
      </c>
      <c r="I459" s="190" t="s">
        <v>271</v>
      </c>
      <c r="J459" s="190" t="s">
        <v>271</v>
      </c>
      <c r="K459" s="190" t="s">
        <v>275</v>
      </c>
      <c r="L459" s="190" t="s">
        <v>276</v>
      </c>
      <c r="M459" s="190" t="s">
        <v>277</v>
      </c>
      <c r="N459" s="190" t="s">
        <v>278</v>
      </c>
      <c r="O459" s="190" t="s">
        <v>59</v>
      </c>
      <c r="P459" s="190" t="s">
        <v>271</v>
      </c>
      <c r="Q459" s="190" t="s">
        <v>271</v>
      </c>
      <c r="R459" s="190" t="s">
        <v>279</v>
      </c>
      <c r="S459" s="191">
        <v>1438.2</v>
      </c>
    </row>
    <row r="460" spans="1:19" x14ac:dyDescent="0.25">
      <c r="A460" s="190" t="s">
        <v>3126</v>
      </c>
      <c r="B460" s="190" t="s">
        <v>3127</v>
      </c>
      <c r="C460" s="191">
        <v>32846.28</v>
      </c>
      <c r="D460" s="190" t="s">
        <v>270</v>
      </c>
      <c r="E460" s="190" t="s">
        <v>271</v>
      </c>
      <c r="F460" s="190" t="s">
        <v>272</v>
      </c>
      <c r="G460" s="190" t="s">
        <v>273</v>
      </c>
      <c r="H460" s="190" t="s">
        <v>274</v>
      </c>
      <c r="I460" s="190" t="s">
        <v>271</v>
      </c>
      <c r="J460" s="190" t="s">
        <v>271</v>
      </c>
      <c r="K460" s="190" t="s">
        <v>275</v>
      </c>
      <c r="L460" s="190" t="s">
        <v>276</v>
      </c>
      <c r="M460" s="190" t="s">
        <v>277</v>
      </c>
      <c r="N460" s="190" t="s">
        <v>278</v>
      </c>
      <c r="O460" s="190" t="s">
        <v>59</v>
      </c>
      <c r="P460" s="190" t="s">
        <v>271</v>
      </c>
      <c r="Q460" s="190" t="s">
        <v>271</v>
      </c>
      <c r="R460" s="190" t="s">
        <v>279</v>
      </c>
      <c r="S460" s="191">
        <v>25599.62</v>
      </c>
    </row>
    <row r="461" spans="1:19" x14ac:dyDescent="0.25">
      <c r="A461" s="190" t="s">
        <v>3126</v>
      </c>
      <c r="B461" s="190" t="s">
        <v>3127</v>
      </c>
      <c r="C461" s="191">
        <v>32846.28</v>
      </c>
      <c r="D461" s="190" t="s">
        <v>270</v>
      </c>
      <c r="E461" s="190" t="s">
        <v>271</v>
      </c>
      <c r="F461" s="190" t="s">
        <v>272</v>
      </c>
      <c r="G461" s="190" t="s">
        <v>2663</v>
      </c>
      <c r="H461" s="190" t="s">
        <v>274</v>
      </c>
      <c r="I461" s="190" t="s">
        <v>271</v>
      </c>
      <c r="J461" s="190" t="s">
        <v>271</v>
      </c>
      <c r="K461" s="190" t="s">
        <v>275</v>
      </c>
      <c r="L461" s="190" t="s">
        <v>276</v>
      </c>
      <c r="M461" s="190" t="s">
        <v>277</v>
      </c>
      <c r="N461" s="190" t="s">
        <v>278</v>
      </c>
      <c r="O461" s="190" t="s">
        <v>59</v>
      </c>
      <c r="P461" s="190" t="s">
        <v>271</v>
      </c>
      <c r="Q461" s="190" t="s">
        <v>271</v>
      </c>
      <c r="R461" s="190" t="s">
        <v>279</v>
      </c>
      <c r="S461" s="191">
        <v>1739.31</v>
      </c>
    </row>
    <row r="462" spans="1:19" x14ac:dyDescent="0.25">
      <c r="A462" s="190" t="s">
        <v>3128</v>
      </c>
      <c r="B462" s="190" t="s">
        <v>3127</v>
      </c>
      <c r="C462" s="191">
        <v>44281.05</v>
      </c>
      <c r="D462" s="190" t="s">
        <v>270</v>
      </c>
      <c r="E462" s="190" t="s">
        <v>271</v>
      </c>
      <c r="F462" s="190" t="s">
        <v>272</v>
      </c>
      <c r="G462" s="190" t="s">
        <v>273</v>
      </c>
      <c r="H462" s="190" t="s">
        <v>274</v>
      </c>
      <c r="I462" s="190" t="s">
        <v>271</v>
      </c>
      <c r="J462" s="190" t="s">
        <v>271</v>
      </c>
      <c r="K462" s="190" t="s">
        <v>275</v>
      </c>
      <c r="L462" s="190" t="s">
        <v>276</v>
      </c>
      <c r="M462" s="190" t="s">
        <v>277</v>
      </c>
      <c r="N462" s="190" t="s">
        <v>278</v>
      </c>
      <c r="O462" s="190" t="s">
        <v>59</v>
      </c>
      <c r="P462" s="190" t="s">
        <v>271</v>
      </c>
      <c r="Q462" s="190" t="s">
        <v>271</v>
      </c>
      <c r="R462" s="190" t="s">
        <v>279</v>
      </c>
      <c r="S462" s="191">
        <v>42172.43</v>
      </c>
    </row>
    <row r="463" spans="1:19" x14ac:dyDescent="0.25">
      <c r="A463" s="190" t="s">
        <v>3129</v>
      </c>
      <c r="B463" s="190" t="s">
        <v>3119</v>
      </c>
      <c r="C463" s="191">
        <v>25974.62</v>
      </c>
      <c r="D463" s="190" t="s">
        <v>270</v>
      </c>
      <c r="E463" s="190" t="s">
        <v>271</v>
      </c>
      <c r="F463" s="190" t="s">
        <v>272</v>
      </c>
      <c r="G463" s="190" t="s">
        <v>541</v>
      </c>
      <c r="H463" s="190" t="s">
        <v>274</v>
      </c>
      <c r="I463" s="190" t="s">
        <v>271</v>
      </c>
      <c r="J463" s="190" t="s">
        <v>271</v>
      </c>
      <c r="K463" s="190" t="s">
        <v>275</v>
      </c>
      <c r="L463" s="190" t="s">
        <v>2235</v>
      </c>
      <c r="M463" s="190" t="s">
        <v>277</v>
      </c>
      <c r="N463" s="190" t="s">
        <v>296</v>
      </c>
      <c r="O463" s="190" t="s">
        <v>77</v>
      </c>
      <c r="P463" s="190" t="s">
        <v>271</v>
      </c>
      <c r="Q463" s="190" t="s">
        <v>271</v>
      </c>
      <c r="R463" s="190" t="s">
        <v>279</v>
      </c>
      <c r="S463" s="191">
        <v>958.8</v>
      </c>
    </row>
    <row r="464" spans="1:19" x14ac:dyDescent="0.25">
      <c r="A464" s="190" t="s">
        <v>3129</v>
      </c>
      <c r="B464" s="190" t="s">
        <v>3119</v>
      </c>
      <c r="C464" s="191">
        <v>25974.62</v>
      </c>
      <c r="D464" s="190" t="s">
        <v>270</v>
      </c>
      <c r="E464" s="190" t="s">
        <v>271</v>
      </c>
      <c r="F464" s="190" t="s">
        <v>272</v>
      </c>
      <c r="G464" s="190" t="s">
        <v>273</v>
      </c>
      <c r="H464" s="190" t="s">
        <v>274</v>
      </c>
      <c r="I464" s="190" t="s">
        <v>271</v>
      </c>
      <c r="J464" s="190" t="s">
        <v>271</v>
      </c>
      <c r="K464" s="190" t="s">
        <v>275</v>
      </c>
      <c r="L464" s="190" t="s">
        <v>276</v>
      </c>
      <c r="M464" s="190" t="s">
        <v>277</v>
      </c>
      <c r="N464" s="190" t="s">
        <v>278</v>
      </c>
      <c r="O464" s="190" t="s">
        <v>59</v>
      </c>
      <c r="P464" s="190" t="s">
        <v>271</v>
      </c>
      <c r="Q464" s="190" t="s">
        <v>271</v>
      </c>
      <c r="R464" s="190" t="s">
        <v>279</v>
      </c>
      <c r="S464" s="191">
        <v>21460.61</v>
      </c>
    </row>
    <row r="465" spans="1:19" x14ac:dyDescent="0.25">
      <c r="A465" s="190" t="s">
        <v>3129</v>
      </c>
      <c r="B465" s="190" t="s">
        <v>3119</v>
      </c>
      <c r="C465" s="191">
        <v>25974.62</v>
      </c>
      <c r="D465" s="190" t="s">
        <v>270</v>
      </c>
      <c r="E465" s="190" t="s">
        <v>271</v>
      </c>
      <c r="F465" s="190" t="s">
        <v>272</v>
      </c>
      <c r="G465" s="190" t="s">
        <v>2663</v>
      </c>
      <c r="H465" s="190" t="s">
        <v>274</v>
      </c>
      <c r="I465" s="190" t="s">
        <v>271</v>
      </c>
      <c r="J465" s="190" t="s">
        <v>271</v>
      </c>
      <c r="K465" s="190" t="s">
        <v>275</v>
      </c>
      <c r="L465" s="190" t="s">
        <v>2664</v>
      </c>
      <c r="M465" s="190" t="s">
        <v>277</v>
      </c>
      <c r="N465" s="190" t="s">
        <v>278</v>
      </c>
      <c r="O465" s="190" t="s">
        <v>176</v>
      </c>
      <c r="P465" s="190" t="s">
        <v>271</v>
      </c>
      <c r="Q465" s="190" t="s">
        <v>271</v>
      </c>
      <c r="R465" s="190" t="s">
        <v>279</v>
      </c>
      <c r="S465" s="191">
        <v>548.23</v>
      </c>
    </row>
    <row r="466" spans="1:19" x14ac:dyDescent="0.25">
      <c r="A466" s="190" t="s">
        <v>3130</v>
      </c>
      <c r="B466" s="190" t="s">
        <v>3119</v>
      </c>
      <c r="C466" s="191">
        <v>35277</v>
      </c>
      <c r="D466" s="190" t="s">
        <v>270</v>
      </c>
      <c r="E466" s="190" t="s">
        <v>271</v>
      </c>
      <c r="F466" s="190" t="s">
        <v>272</v>
      </c>
      <c r="G466" s="190" t="s">
        <v>3131</v>
      </c>
      <c r="H466" s="190" t="s">
        <v>274</v>
      </c>
      <c r="I466" s="190" t="s">
        <v>271</v>
      </c>
      <c r="J466" s="190" t="s">
        <v>271</v>
      </c>
      <c r="K466" s="190" t="s">
        <v>275</v>
      </c>
      <c r="L466" s="190" t="s">
        <v>276</v>
      </c>
      <c r="M466" s="190" t="s">
        <v>277</v>
      </c>
      <c r="N466" s="190" t="s">
        <v>278</v>
      </c>
      <c r="O466" s="190" t="s">
        <v>59</v>
      </c>
      <c r="P466" s="190" t="s">
        <v>271</v>
      </c>
      <c r="Q466" s="190" t="s">
        <v>271</v>
      </c>
      <c r="R466" s="190" t="s">
        <v>279</v>
      </c>
      <c r="S466" s="191">
        <v>2397</v>
      </c>
    </row>
    <row r="467" spans="1:19" x14ac:dyDescent="0.25">
      <c r="A467" s="190" t="s">
        <v>3130</v>
      </c>
      <c r="B467" s="190" t="s">
        <v>3119</v>
      </c>
      <c r="C467" s="191">
        <v>35277</v>
      </c>
      <c r="D467" s="190" t="s">
        <v>270</v>
      </c>
      <c r="E467" s="190" t="s">
        <v>271</v>
      </c>
      <c r="F467" s="190" t="s">
        <v>272</v>
      </c>
      <c r="G467" s="190" t="s">
        <v>3131</v>
      </c>
      <c r="H467" s="190" t="s">
        <v>274</v>
      </c>
      <c r="I467" s="190" t="s">
        <v>271</v>
      </c>
      <c r="J467" s="190" t="s">
        <v>271</v>
      </c>
      <c r="K467" s="190" t="s">
        <v>275</v>
      </c>
      <c r="L467" s="190" t="s">
        <v>276</v>
      </c>
      <c r="M467" s="190" t="s">
        <v>277</v>
      </c>
      <c r="N467" s="190" t="s">
        <v>278</v>
      </c>
      <c r="O467" s="190" t="s">
        <v>59</v>
      </c>
      <c r="P467" s="190" t="s">
        <v>271</v>
      </c>
      <c r="Q467" s="190" t="s">
        <v>271</v>
      </c>
      <c r="R467" s="190" t="s">
        <v>279</v>
      </c>
      <c r="S467" s="191">
        <v>23314.98</v>
      </c>
    </row>
    <row r="468" spans="1:19" x14ac:dyDescent="0.25">
      <c r="A468" s="190" t="s">
        <v>3132</v>
      </c>
      <c r="B468" s="190" t="s">
        <v>3119</v>
      </c>
      <c r="C468" s="191">
        <v>29367.26</v>
      </c>
      <c r="D468" s="190" t="s">
        <v>270</v>
      </c>
      <c r="E468" s="190" t="s">
        <v>271</v>
      </c>
      <c r="F468" s="190" t="s">
        <v>272</v>
      </c>
      <c r="G468" s="190" t="s">
        <v>3131</v>
      </c>
      <c r="H468" s="190" t="s">
        <v>274</v>
      </c>
      <c r="I468" s="190" t="s">
        <v>271</v>
      </c>
      <c r="J468" s="190" t="s">
        <v>271</v>
      </c>
      <c r="K468" s="190" t="s">
        <v>275</v>
      </c>
      <c r="L468" s="190" t="s">
        <v>276</v>
      </c>
      <c r="M468" s="190" t="s">
        <v>277</v>
      </c>
      <c r="N468" s="190" t="s">
        <v>278</v>
      </c>
      <c r="O468" s="190" t="s">
        <v>59</v>
      </c>
      <c r="P468" s="190" t="s">
        <v>271</v>
      </c>
      <c r="Q468" s="190" t="s">
        <v>271</v>
      </c>
      <c r="R468" s="190" t="s">
        <v>279</v>
      </c>
      <c r="S468" s="191">
        <v>1917.6</v>
      </c>
    </row>
    <row r="469" spans="1:19" x14ac:dyDescent="0.25">
      <c r="A469" s="190" t="s">
        <v>3132</v>
      </c>
      <c r="B469" s="190" t="s">
        <v>3119</v>
      </c>
      <c r="C469" s="191">
        <v>29367.26</v>
      </c>
      <c r="D469" s="190" t="s">
        <v>270</v>
      </c>
      <c r="E469" s="190" t="s">
        <v>271</v>
      </c>
      <c r="F469" s="190" t="s">
        <v>272</v>
      </c>
      <c r="G469" s="190" t="s">
        <v>3131</v>
      </c>
      <c r="H469" s="190" t="s">
        <v>274</v>
      </c>
      <c r="I469" s="190" t="s">
        <v>271</v>
      </c>
      <c r="J469" s="190" t="s">
        <v>271</v>
      </c>
      <c r="K469" s="190" t="s">
        <v>275</v>
      </c>
      <c r="L469" s="190" t="s">
        <v>276</v>
      </c>
      <c r="M469" s="190" t="s">
        <v>277</v>
      </c>
      <c r="N469" s="190" t="s">
        <v>278</v>
      </c>
      <c r="O469" s="190" t="s">
        <v>59</v>
      </c>
      <c r="P469" s="190" t="s">
        <v>271</v>
      </c>
      <c r="Q469" s="190" t="s">
        <v>271</v>
      </c>
      <c r="R469" s="190" t="s">
        <v>279</v>
      </c>
      <c r="S469" s="191">
        <v>21549.06</v>
      </c>
    </row>
    <row r="470" spans="1:19" x14ac:dyDescent="0.25">
      <c r="A470" s="190" t="s">
        <v>3132</v>
      </c>
      <c r="B470" s="190" t="s">
        <v>3119</v>
      </c>
      <c r="C470" s="191">
        <v>29367.26</v>
      </c>
      <c r="D470" s="190" t="s">
        <v>270</v>
      </c>
      <c r="E470" s="190" t="s">
        <v>271</v>
      </c>
      <c r="F470" s="190" t="s">
        <v>272</v>
      </c>
      <c r="G470" s="190" t="s">
        <v>3131</v>
      </c>
      <c r="H470" s="190" t="s">
        <v>274</v>
      </c>
      <c r="I470" s="190" t="s">
        <v>271</v>
      </c>
      <c r="J470" s="190" t="s">
        <v>271</v>
      </c>
      <c r="K470" s="190" t="s">
        <v>275</v>
      </c>
      <c r="L470" s="190" t="s">
        <v>276</v>
      </c>
      <c r="M470" s="190" t="s">
        <v>277</v>
      </c>
      <c r="N470" s="190" t="s">
        <v>278</v>
      </c>
      <c r="O470" s="190" t="s">
        <v>59</v>
      </c>
      <c r="P470" s="190" t="s">
        <v>271</v>
      </c>
      <c r="Q470" s="190" t="s">
        <v>271</v>
      </c>
      <c r="R470" s="190" t="s">
        <v>279</v>
      </c>
      <c r="S470" s="191">
        <v>1375.66</v>
      </c>
    </row>
    <row r="471" spans="1:19" x14ac:dyDescent="0.25">
      <c r="A471" s="190" t="s">
        <v>3133</v>
      </c>
      <c r="B471" s="190" t="s">
        <v>3124</v>
      </c>
      <c r="C471" s="191">
        <v>13821.95</v>
      </c>
      <c r="D471" s="190" t="s">
        <v>270</v>
      </c>
      <c r="E471" s="190" t="s">
        <v>271</v>
      </c>
      <c r="F471" s="190" t="s">
        <v>272</v>
      </c>
      <c r="G471" s="190" t="s">
        <v>541</v>
      </c>
      <c r="H471" s="190" t="s">
        <v>274</v>
      </c>
      <c r="I471" s="190" t="s">
        <v>271</v>
      </c>
      <c r="J471" s="190" t="s">
        <v>271</v>
      </c>
      <c r="K471" s="190" t="s">
        <v>275</v>
      </c>
      <c r="L471" s="190" t="s">
        <v>276</v>
      </c>
      <c r="M471" s="190" t="s">
        <v>277</v>
      </c>
      <c r="N471" s="190" t="s">
        <v>278</v>
      </c>
      <c r="O471" s="190" t="s">
        <v>59</v>
      </c>
      <c r="P471" s="190" t="s">
        <v>271</v>
      </c>
      <c r="Q471" s="190" t="s">
        <v>271</v>
      </c>
      <c r="R471" s="190" t="s">
        <v>279</v>
      </c>
      <c r="S471" s="191">
        <v>639.20000000000005</v>
      </c>
    </row>
    <row r="472" spans="1:19" x14ac:dyDescent="0.25">
      <c r="A472" s="190" t="s">
        <v>3133</v>
      </c>
      <c r="B472" s="190" t="s">
        <v>3124</v>
      </c>
      <c r="C472" s="191">
        <v>13821.95</v>
      </c>
      <c r="D472" s="190" t="s">
        <v>270</v>
      </c>
      <c r="E472" s="190" t="s">
        <v>271</v>
      </c>
      <c r="F472" s="190" t="s">
        <v>272</v>
      </c>
      <c r="G472" s="190" t="s">
        <v>273</v>
      </c>
      <c r="H472" s="190" t="s">
        <v>274</v>
      </c>
      <c r="I472" s="190" t="s">
        <v>271</v>
      </c>
      <c r="J472" s="190" t="s">
        <v>271</v>
      </c>
      <c r="K472" s="190" t="s">
        <v>275</v>
      </c>
      <c r="L472" s="190" t="s">
        <v>276</v>
      </c>
      <c r="M472" s="190" t="s">
        <v>277</v>
      </c>
      <c r="N472" s="190" t="s">
        <v>278</v>
      </c>
      <c r="O472" s="190" t="s">
        <v>59</v>
      </c>
      <c r="P472" s="190" t="s">
        <v>271</v>
      </c>
      <c r="Q472" s="190" t="s">
        <v>271</v>
      </c>
      <c r="R472" s="190" t="s">
        <v>279</v>
      </c>
      <c r="S472" s="191">
        <v>8178.86</v>
      </c>
    </row>
    <row r="473" spans="1:19" x14ac:dyDescent="0.25">
      <c r="A473" s="190" t="s">
        <v>3133</v>
      </c>
      <c r="B473" s="190" t="s">
        <v>3124</v>
      </c>
      <c r="C473" s="191">
        <v>13821.95</v>
      </c>
      <c r="D473" s="190" t="s">
        <v>270</v>
      </c>
      <c r="E473" s="190" t="s">
        <v>271</v>
      </c>
      <c r="F473" s="190" t="s">
        <v>272</v>
      </c>
      <c r="G473" s="190" t="s">
        <v>2663</v>
      </c>
      <c r="H473" s="190" t="s">
        <v>274</v>
      </c>
      <c r="I473" s="190" t="s">
        <v>271</v>
      </c>
      <c r="J473" s="190" t="s">
        <v>271</v>
      </c>
      <c r="K473" s="190" t="s">
        <v>275</v>
      </c>
      <c r="L473" s="190" t="s">
        <v>276</v>
      </c>
      <c r="M473" s="190" t="s">
        <v>277</v>
      </c>
      <c r="N473" s="190" t="s">
        <v>278</v>
      </c>
      <c r="O473" s="190" t="s">
        <v>59</v>
      </c>
      <c r="P473" s="190" t="s">
        <v>271</v>
      </c>
      <c r="Q473" s="190" t="s">
        <v>271</v>
      </c>
      <c r="R473" s="190" t="s">
        <v>279</v>
      </c>
      <c r="S473" s="191">
        <v>625.29999999999995</v>
      </c>
    </row>
    <row r="474" spans="1:19" x14ac:dyDescent="0.25">
      <c r="A474" s="190" t="s">
        <v>3134</v>
      </c>
      <c r="B474" s="190" t="s">
        <v>3135</v>
      </c>
      <c r="C474" s="191">
        <v>23047.03</v>
      </c>
      <c r="D474" s="190" t="s">
        <v>270</v>
      </c>
      <c r="E474" s="190" t="s">
        <v>271</v>
      </c>
      <c r="F474" s="190" t="s">
        <v>272</v>
      </c>
      <c r="G474" s="190" t="s">
        <v>273</v>
      </c>
      <c r="H474" s="190" t="s">
        <v>274</v>
      </c>
      <c r="I474" s="190" t="s">
        <v>271</v>
      </c>
      <c r="J474" s="190" t="s">
        <v>271</v>
      </c>
      <c r="K474" s="190" t="s">
        <v>275</v>
      </c>
      <c r="L474" s="190" t="s">
        <v>276</v>
      </c>
      <c r="M474" s="190" t="s">
        <v>277</v>
      </c>
      <c r="N474" s="190" t="s">
        <v>278</v>
      </c>
      <c r="O474" s="190" t="s">
        <v>59</v>
      </c>
      <c r="P474" s="190" t="s">
        <v>271</v>
      </c>
      <c r="Q474" s="190" t="s">
        <v>271</v>
      </c>
      <c r="R474" s="190" t="s">
        <v>279</v>
      </c>
      <c r="S474" s="191">
        <v>21949.55</v>
      </c>
    </row>
    <row r="475" spans="1:19" x14ac:dyDescent="0.25">
      <c r="A475" s="190" t="s">
        <v>3136</v>
      </c>
      <c r="B475" s="190" t="s">
        <v>3124</v>
      </c>
      <c r="C475" s="191">
        <v>22156.66</v>
      </c>
      <c r="D475" s="190" t="s">
        <v>270</v>
      </c>
      <c r="E475" s="190" t="s">
        <v>271</v>
      </c>
      <c r="F475" s="190" t="s">
        <v>272</v>
      </c>
      <c r="G475" s="190" t="s">
        <v>273</v>
      </c>
      <c r="H475" s="190" t="s">
        <v>274</v>
      </c>
      <c r="I475" s="190" t="s">
        <v>271</v>
      </c>
      <c r="J475" s="190" t="s">
        <v>271</v>
      </c>
      <c r="K475" s="190" t="s">
        <v>275</v>
      </c>
      <c r="L475" s="190" t="s">
        <v>276</v>
      </c>
      <c r="M475" s="190" t="s">
        <v>277</v>
      </c>
      <c r="N475" s="190" t="s">
        <v>278</v>
      </c>
      <c r="O475" s="190" t="s">
        <v>59</v>
      </c>
      <c r="P475" s="190" t="s">
        <v>271</v>
      </c>
      <c r="Q475" s="190" t="s">
        <v>271</v>
      </c>
      <c r="R475" s="190" t="s">
        <v>279</v>
      </c>
      <c r="S475" s="191">
        <v>21101.58</v>
      </c>
    </row>
    <row r="476" spans="1:19" x14ac:dyDescent="0.25">
      <c r="A476" s="190" t="s">
        <v>3137</v>
      </c>
      <c r="B476" s="190" t="s">
        <v>3124</v>
      </c>
      <c r="C476" s="191">
        <v>42833.45</v>
      </c>
      <c r="D476" s="190" t="s">
        <v>270</v>
      </c>
      <c r="E476" s="190" t="s">
        <v>271</v>
      </c>
      <c r="F476" s="190" t="s">
        <v>272</v>
      </c>
      <c r="G476" s="190" t="s">
        <v>273</v>
      </c>
      <c r="H476" s="190" t="s">
        <v>274</v>
      </c>
      <c r="I476" s="190" t="s">
        <v>271</v>
      </c>
      <c r="J476" s="190" t="s">
        <v>271</v>
      </c>
      <c r="K476" s="190" t="s">
        <v>275</v>
      </c>
      <c r="L476" s="190" t="s">
        <v>276</v>
      </c>
      <c r="M476" s="190" t="s">
        <v>277</v>
      </c>
      <c r="N476" s="190" t="s">
        <v>278</v>
      </c>
      <c r="O476" s="190" t="s">
        <v>59</v>
      </c>
      <c r="P476" s="190" t="s">
        <v>271</v>
      </c>
      <c r="Q476" s="190" t="s">
        <v>271</v>
      </c>
      <c r="R476" s="190" t="s">
        <v>279</v>
      </c>
      <c r="S476" s="191">
        <v>32466.33</v>
      </c>
    </row>
    <row r="477" spans="1:19" x14ac:dyDescent="0.25">
      <c r="A477" s="190" t="s">
        <v>3137</v>
      </c>
      <c r="B477" s="190" t="s">
        <v>3124</v>
      </c>
      <c r="C477" s="191">
        <v>42833.45</v>
      </c>
      <c r="D477" s="190" t="s">
        <v>270</v>
      </c>
      <c r="E477" s="190" t="s">
        <v>271</v>
      </c>
      <c r="F477" s="190" t="s">
        <v>272</v>
      </c>
      <c r="G477" s="190" t="s">
        <v>2663</v>
      </c>
      <c r="H477" s="190" t="s">
        <v>274</v>
      </c>
      <c r="I477" s="190" t="s">
        <v>271</v>
      </c>
      <c r="J477" s="190" t="s">
        <v>271</v>
      </c>
      <c r="K477" s="190" t="s">
        <v>275</v>
      </c>
      <c r="L477" s="190" t="s">
        <v>276</v>
      </c>
      <c r="M477" s="190" t="s">
        <v>277</v>
      </c>
      <c r="N477" s="190" t="s">
        <v>278</v>
      </c>
      <c r="O477" s="190" t="s">
        <v>59</v>
      </c>
      <c r="P477" s="190" t="s">
        <v>271</v>
      </c>
      <c r="Q477" s="190" t="s">
        <v>271</v>
      </c>
      <c r="R477" s="190" t="s">
        <v>279</v>
      </c>
      <c r="S477" s="191">
        <v>1625.78</v>
      </c>
    </row>
    <row r="478" spans="1:19" x14ac:dyDescent="0.25">
      <c r="A478" s="190" t="s">
        <v>3138</v>
      </c>
      <c r="B478" s="190" t="s">
        <v>3124</v>
      </c>
      <c r="C478" s="191">
        <v>24486.46</v>
      </c>
      <c r="D478" s="190" t="s">
        <v>270</v>
      </c>
      <c r="E478" s="190" t="s">
        <v>271</v>
      </c>
      <c r="F478" s="190" t="s">
        <v>272</v>
      </c>
      <c r="G478" s="190" t="s">
        <v>273</v>
      </c>
      <c r="H478" s="190" t="s">
        <v>274</v>
      </c>
      <c r="I478" s="190" t="s">
        <v>271</v>
      </c>
      <c r="J478" s="190" t="s">
        <v>271</v>
      </c>
      <c r="K478" s="190" t="s">
        <v>275</v>
      </c>
      <c r="L478" s="190" t="s">
        <v>276</v>
      </c>
      <c r="M478" s="190" t="s">
        <v>277</v>
      </c>
      <c r="N478" s="190" t="s">
        <v>278</v>
      </c>
      <c r="O478" s="190" t="s">
        <v>59</v>
      </c>
      <c r="P478" s="190" t="s">
        <v>271</v>
      </c>
      <c r="Q478" s="190" t="s">
        <v>271</v>
      </c>
      <c r="R478" s="190" t="s">
        <v>279</v>
      </c>
      <c r="S478" s="191">
        <v>21636.06</v>
      </c>
    </row>
    <row r="479" spans="1:19" x14ac:dyDescent="0.25">
      <c r="A479" s="190" t="s">
        <v>3139</v>
      </c>
      <c r="B479" s="190" t="s">
        <v>3124</v>
      </c>
      <c r="C479" s="191">
        <v>27331.69</v>
      </c>
      <c r="D479" s="190" t="s">
        <v>270</v>
      </c>
      <c r="E479" s="190" t="s">
        <v>271</v>
      </c>
      <c r="F479" s="190" t="s">
        <v>272</v>
      </c>
      <c r="G479" s="190" t="s">
        <v>273</v>
      </c>
      <c r="H479" s="190" t="s">
        <v>274</v>
      </c>
      <c r="I479" s="190" t="s">
        <v>271</v>
      </c>
      <c r="J479" s="190" t="s">
        <v>271</v>
      </c>
      <c r="K479" s="190" t="s">
        <v>275</v>
      </c>
      <c r="L479" s="190" t="s">
        <v>276</v>
      </c>
      <c r="M479" s="190" t="s">
        <v>277</v>
      </c>
      <c r="N479" s="190" t="s">
        <v>278</v>
      </c>
      <c r="O479" s="190" t="s">
        <v>59</v>
      </c>
      <c r="P479" s="190" t="s">
        <v>271</v>
      </c>
      <c r="Q479" s="190" t="s">
        <v>271</v>
      </c>
      <c r="R479" s="190" t="s">
        <v>279</v>
      </c>
      <c r="S479" s="191">
        <v>22506.43</v>
      </c>
    </row>
    <row r="480" spans="1:19" x14ac:dyDescent="0.25">
      <c r="A480" s="190" t="s">
        <v>3139</v>
      </c>
      <c r="B480" s="190" t="s">
        <v>3124</v>
      </c>
      <c r="C480" s="191">
        <v>27331.69</v>
      </c>
      <c r="D480" s="190" t="s">
        <v>270</v>
      </c>
      <c r="E480" s="190" t="s">
        <v>271</v>
      </c>
      <c r="F480" s="190" t="s">
        <v>272</v>
      </c>
      <c r="G480" s="190" t="s">
        <v>2663</v>
      </c>
      <c r="H480" s="190" t="s">
        <v>274</v>
      </c>
      <c r="I480" s="190" t="s">
        <v>271</v>
      </c>
      <c r="J480" s="190" t="s">
        <v>271</v>
      </c>
      <c r="K480" s="190" t="s">
        <v>275</v>
      </c>
      <c r="L480" s="190" t="s">
        <v>276</v>
      </c>
      <c r="M480" s="190" t="s">
        <v>277</v>
      </c>
      <c r="N480" s="190" t="s">
        <v>278</v>
      </c>
      <c r="O480" s="190" t="s">
        <v>59</v>
      </c>
      <c r="P480" s="190" t="s">
        <v>271</v>
      </c>
      <c r="Q480" s="190" t="s">
        <v>271</v>
      </c>
      <c r="R480" s="190" t="s">
        <v>279</v>
      </c>
      <c r="S480" s="191">
        <v>1673.77</v>
      </c>
    </row>
    <row r="481" spans="1:19" x14ac:dyDescent="0.25">
      <c r="A481" s="190" t="s">
        <v>3140</v>
      </c>
      <c r="B481" s="190" t="s">
        <v>3141</v>
      </c>
      <c r="C481" s="191">
        <v>38928.18</v>
      </c>
      <c r="D481" s="190" t="s">
        <v>270</v>
      </c>
      <c r="E481" s="190" t="s">
        <v>271</v>
      </c>
      <c r="F481" s="190" t="s">
        <v>272</v>
      </c>
      <c r="G481" s="190" t="s">
        <v>273</v>
      </c>
      <c r="H481" s="190" t="s">
        <v>274</v>
      </c>
      <c r="I481" s="190" t="s">
        <v>271</v>
      </c>
      <c r="J481" s="190" t="s">
        <v>271</v>
      </c>
      <c r="K481" s="190" t="s">
        <v>275</v>
      </c>
      <c r="L481" s="190" t="s">
        <v>276</v>
      </c>
      <c r="M481" s="190" t="s">
        <v>277</v>
      </c>
      <c r="N481" s="190" t="s">
        <v>278</v>
      </c>
      <c r="O481" s="190" t="s">
        <v>59</v>
      </c>
      <c r="P481" s="190" t="s">
        <v>271</v>
      </c>
      <c r="Q481" s="190" t="s">
        <v>271</v>
      </c>
      <c r="R481" s="190" t="s">
        <v>279</v>
      </c>
      <c r="S481" s="191">
        <v>37074.46</v>
      </c>
    </row>
    <row r="482" spans="1:19" x14ac:dyDescent="0.25">
      <c r="A482" s="190" t="s">
        <v>3142</v>
      </c>
      <c r="B482" s="190" t="s">
        <v>3141</v>
      </c>
      <c r="C482" s="191">
        <v>4891.99</v>
      </c>
      <c r="D482" s="190" t="s">
        <v>270</v>
      </c>
      <c r="E482" s="190" t="s">
        <v>271</v>
      </c>
      <c r="F482" s="190" t="s">
        <v>272</v>
      </c>
      <c r="G482" s="190" t="s">
        <v>3143</v>
      </c>
      <c r="H482" s="190" t="s">
        <v>274</v>
      </c>
      <c r="I482" s="190" t="s">
        <v>271</v>
      </c>
      <c r="J482" s="190" t="s">
        <v>271</v>
      </c>
      <c r="K482" s="190" t="s">
        <v>275</v>
      </c>
      <c r="L482" s="190" t="s">
        <v>276</v>
      </c>
      <c r="M482" s="190" t="s">
        <v>277</v>
      </c>
      <c r="N482" s="190" t="s">
        <v>278</v>
      </c>
      <c r="O482" s="190" t="s">
        <v>59</v>
      </c>
      <c r="P482" s="190" t="s">
        <v>271</v>
      </c>
      <c r="Q482" s="190" t="s">
        <v>271</v>
      </c>
      <c r="R482" s="190" t="s">
        <v>279</v>
      </c>
      <c r="S482" s="191">
        <v>3075.31</v>
      </c>
    </row>
    <row r="483" spans="1:19" x14ac:dyDescent="0.25">
      <c r="A483" s="190" t="s">
        <v>3142</v>
      </c>
      <c r="B483" s="190" t="s">
        <v>3141</v>
      </c>
      <c r="C483" s="191">
        <v>4891.99</v>
      </c>
      <c r="D483" s="190" t="s">
        <v>270</v>
      </c>
      <c r="E483" s="190" t="s">
        <v>271</v>
      </c>
      <c r="F483" s="190" t="s">
        <v>272</v>
      </c>
      <c r="G483" s="190" t="s">
        <v>3144</v>
      </c>
      <c r="H483" s="190" t="s">
        <v>274</v>
      </c>
      <c r="I483" s="190" t="s">
        <v>271</v>
      </c>
      <c r="J483" s="190" t="s">
        <v>271</v>
      </c>
      <c r="K483" s="190" t="s">
        <v>275</v>
      </c>
      <c r="L483" s="190" t="s">
        <v>276</v>
      </c>
      <c r="M483" s="190" t="s">
        <v>277</v>
      </c>
      <c r="N483" s="190" t="s">
        <v>278</v>
      </c>
      <c r="O483" s="190" t="s">
        <v>59</v>
      </c>
      <c r="P483" s="190" t="s">
        <v>271</v>
      </c>
      <c r="Q483" s="190" t="s">
        <v>271</v>
      </c>
      <c r="R483" s="190" t="s">
        <v>279</v>
      </c>
      <c r="S483" s="191">
        <v>1583.72</v>
      </c>
    </row>
    <row r="484" spans="1:19" x14ac:dyDescent="0.25">
      <c r="A484" s="190" t="s">
        <v>3145</v>
      </c>
      <c r="B484" s="190" t="s">
        <v>3141</v>
      </c>
      <c r="C484" s="191">
        <v>65.66</v>
      </c>
      <c r="D484" s="190" t="s">
        <v>270</v>
      </c>
      <c r="E484" s="190" t="s">
        <v>271</v>
      </c>
      <c r="F484" s="190" t="s">
        <v>272</v>
      </c>
      <c r="G484" s="190" t="s">
        <v>3146</v>
      </c>
      <c r="H484" s="190" t="s">
        <v>274</v>
      </c>
      <c r="I484" s="190" t="s">
        <v>271</v>
      </c>
      <c r="J484" s="190" t="s">
        <v>271</v>
      </c>
      <c r="K484" s="190" t="s">
        <v>275</v>
      </c>
      <c r="L484" s="190" t="s">
        <v>276</v>
      </c>
      <c r="M484" s="190" t="s">
        <v>277</v>
      </c>
      <c r="N484" s="190" t="s">
        <v>278</v>
      </c>
      <c r="O484" s="190" t="s">
        <v>59</v>
      </c>
      <c r="P484" s="190" t="s">
        <v>271</v>
      </c>
      <c r="Q484" s="190" t="s">
        <v>271</v>
      </c>
      <c r="R484" s="190" t="s">
        <v>279</v>
      </c>
      <c r="S484" s="191">
        <v>62.53</v>
      </c>
    </row>
    <row r="485" spans="1:19" x14ac:dyDescent="0.25">
      <c r="A485" s="190" t="s">
        <v>3147</v>
      </c>
      <c r="B485" s="190" t="s">
        <v>3141</v>
      </c>
      <c r="C485" s="191">
        <v>156.32</v>
      </c>
      <c r="D485" s="190" t="s">
        <v>270</v>
      </c>
      <c r="E485" s="190" t="s">
        <v>271</v>
      </c>
      <c r="F485" s="190" t="s">
        <v>272</v>
      </c>
      <c r="G485" s="190" t="s">
        <v>3148</v>
      </c>
      <c r="H485" s="190" t="s">
        <v>274</v>
      </c>
      <c r="I485" s="190" t="s">
        <v>271</v>
      </c>
      <c r="J485" s="190" t="s">
        <v>271</v>
      </c>
      <c r="K485" s="190" t="s">
        <v>275</v>
      </c>
      <c r="L485" s="190" t="s">
        <v>276</v>
      </c>
      <c r="M485" s="190" t="s">
        <v>277</v>
      </c>
      <c r="N485" s="190" t="s">
        <v>278</v>
      </c>
      <c r="O485" s="190" t="s">
        <v>59</v>
      </c>
      <c r="P485" s="190" t="s">
        <v>271</v>
      </c>
      <c r="Q485" s="190" t="s">
        <v>271</v>
      </c>
      <c r="R485" s="190" t="s">
        <v>279</v>
      </c>
      <c r="S485" s="191">
        <v>148.88</v>
      </c>
    </row>
    <row r="486" spans="1:19" x14ac:dyDescent="0.25">
      <c r="A486" s="190" t="s">
        <v>3149</v>
      </c>
      <c r="B486" s="190" t="s">
        <v>3141</v>
      </c>
      <c r="C486" s="191">
        <v>31664.66</v>
      </c>
      <c r="D486" s="190" t="s">
        <v>270</v>
      </c>
      <c r="E486" s="190" t="s">
        <v>271</v>
      </c>
      <c r="F486" s="190" t="s">
        <v>272</v>
      </c>
      <c r="G486" s="190" t="s">
        <v>541</v>
      </c>
      <c r="H486" s="190" t="s">
        <v>274</v>
      </c>
      <c r="I486" s="190" t="s">
        <v>271</v>
      </c>
      <c r="J486" s="190" t="s">
        <v>271</v>
      </c>
      <c r="K486" s="190" t="s">
        <v>275</v>
      </c>
      <c r="L486" s="190" t="s">
        <v>276</v>
      </c>
      <c r="M486" s="190" t="s">
        <v>277</v>
      </c>
      <c r="N486" s="190" t="s">
        <v>278</v>
      </c>
      <c r="O486" s="190" t="s">
        <v>59</v>
      </c>
      <c r="P486" s="190" t="s">
        <v>271</v>
      </c>
      <c r="Q486" s="190" t="s">
        <v>271</v>
      </c>
      <c r="R486" s="190" t="s">
        <v>279</v>
      </c>
      <c r="S486" s="191">
        <v>1917.6</v>
      </c>
    </row>
    <row r="487" spans="1:19" x14ac:dyDescent="0.25">
      <c r="A487" s="190" t="s">
        <v>3149</v>
      </c>
      <c r="B487" s="190" t="s">
        <v>3141</v>
      </c>
      <c r="C487" s="191">
        <v>31664.66</v>
      </c>
      <c r="D487" s="190" t="s">
        <v>270</v>
      </c>
      <c r="E487" s="190" t="s">
        <v>271</v>
      </c>
      <c r="F487" s="190" t="s">
        <v>272</v>
      </c>
      <c r="G487" s="190" t="s">
        <v>273</v>
      </c>
      <c r="H487" s="190" t="s">
        <v>274</v>
      </c>
      <c r="I487" s="190" t="s">
        <v>271</v>
      </c>
      <c r="J487" s="190" t="s">
        <v>271</v>
      </c>
      <c r="K487" s="190" t="s">
        <v>275</v>
      </c>
      <c r="L487" s="190" t="s">
        <v>276</v>
      </c>
      <c r="M487" s="190" t="s">
        <v>277</v>
      </c>
      <c r="N487" s="190" t="s">
        <v>278</v>
      </c>
      <c r="O487" s="190" t="s">
        <v>59</v>
      </c>
      <c r="P487" s="190" t="s">
        <v>271</v>
      </c>
      <c r="Q487" s="190" t="s">
        <v>271</v>
      </c>
      <c r="R487" s="190" t="s">
        <v>279</v>
      </c>
      <c r="S487" s="191">
        <v>25655.279999999999</v>
      </c>
    </row>
    <row r="488" spans="1:19" x14ac:dyDescent="0.25">
      <c r="A488" s="190" t="s">
        <v>3149</v>
      </c>
      <c r="B488" s="190" t="s">
        <v>3141</v>
      </c>
      <c r="C488" s="191">
        <v>31664.66</v>
      </c>
      <c r="D488" s="190" t="s">
        <v>270</v>
      </c>
      <c r="E488" s="190" t="s">
        <v>271</v>
      </c>
      <c r="F488" s="190" t="s">
        <v>272</v>
      </c>
      <c r="G488" s="190" t="s">
        <v>2663</v>
      </c>
      <c r="H488" s="190" t="s">
        <v>274</v>
      </c>
      <c r="I488" s="190" t="s">
        <v>271</v>
      </c>
      <c r="J488" s="190" t="s">
        <v>271</v>
      </c>
      <c r="K488" s="190" t="s">
        <v>275</v>
      </c>
      <c r="L488" s="190" t="s">
        <v>276</v>
      </c>
      <c r="M488" s="190" t="s">
        <v>277</v>
      </c>
      <c r="N488" s="190" t="s">
        <v>278</v>
      </c>
      <c r="O488" s="190" t="s">
        <v>59</v>
      </c>
      <c r="P488" s="190" t="s">
        <v>271</v>
      </c>
      <c r="Q488" s="190" t="s">
        <v>271</v>
      </c>
      <c r="R488" s="190" t="s">
        <v>279</v>
      </c>
      <c r="S488" s="191">
        <v>1708.52</v>
      </c>
    </row>
    <row r="489" spans="1:19" x14ac:dyDescent="0.25">
      <c r="A489" s="190" t="s">
        <v>3150</v>
      </c>
      <c r="B489" s="190" t="s">
        <v>3141</v>
      </c>
      <c r="C489" s="191">
        <v>29094.27</v>
      </c>
      <c r="D489" s="190" t="s">
        <v>270</v>
      </c>
      <c r="E489" s="190" t="s">
        <v>271</v>
      </c>
      <c r="F489" s="190" t="s">
        <v>272</v>
      </c>
      <c r="G489" s="190" t="s">
        <v>541</v>
      </c>
      <c r="H489" s="190" t="s">
        <v>274</v>
      </c>
      <c r="I489" s="190" t="s">
        <v>271</v>
      </c>
      <c r="J489" s="190" t="s">
        <v>271</v>
      </c>
      <c r="K489" s="190" t="s">
        <v>275</v>
      </c>
      <c r="L489" s="190" t="s">
        <v>276</v>
      </c>
      <c r="M489" s="190" t="s">
        <v>277</v>
      </c>
      <c r="N489" s="190" t="s">
        <v>278</v>
      </c>
      <c r="O489" s="190" t="s">
        <v>59</v>
      </c>
      <c r="P489" s="190" t="s">
        <v>271</v>
      </c>
      <c r="Q489" s="190" t="s">
        <v>271</v>
      </c>
      <c r="R489" s="190" t="s">
        <v>279</v>
      </c>
      <c r="S489" s="191">
        <v>958.8</v>
      </c>
    </row>
    <row r="490" spans="1:19" x14ac:dyDescent="0.25">
      <c r="A490" s="190" t="s">
        <v>3150</v>
      </c>
      <c r="B490" s="190" t="s">
        <v>3141</v>
      </c>
      <c r="C490" s="191">
        <v>29094.27</v>
      </c>
      <c r="D490" s="190" t="s">
        <v>270</v>
      </c>
      <c r="E490" s="190" t="s">
        <v>271</v>
      </c>
      <c r="F490" s="190" t="s">
        <v>272</v>
      </c>
      <c r="G490" s="190" t="s">
        <v>273</v>
      </c>
      <c r="H490" s="190" t="s">
        <v>274</v>
      </c>
      <c r="I490" s="190" t="s">
        <v>271</v>
      </c>
      <c r="J490" s="190" t="s">
        <v>271</v>
      </c>
      <c r="K490" s="190" t="s">
        <v>275</v>
      </c>
      <c r="L490" s="190" t="s">
        <v>276</v>
      </c>
      <c r="M490" s="190" t="s">
        <v>277</v>
      </c>
      <c r="N490" s="190" t="s">
        <v>278</v>
      </c>
      <c r="O490" s="190" t="s">
        <v>59</v>
      </c>
      <c r="P490" s="190" t="s">
        <v>271</v>
      </c>
      <c r="Q490" s="190" t="s">
        <v>271</v>
      </c>
      <c r="R490" s="190" t="s">
        <v>279</v>
      </c>
      <c r="S490" s="191">
        <v>24874.12</v>
      </c>
    </row>
    <row r="491" spans="1:19" x14ac:dyDescent="0.25">
      <c r="A491" s="190" t="s">
        <v>3150</v>
      </c>
      <c r="B491" s="190" t="s">
        <v>3141</v>
      </c>
      <c r="C491" s="191">
        <v>29094.27</v>
      </c>
      <c r="D491" s="190" t="s">
        <v>270</v>
      </c>
      <c r="E491" s="190" t="s">
        <v>271</v>
      </c>
      <c r="F491" s="190" t="s">
        <v>272</v>
      </c>
      <c r="G491" s="190" t="s">
        <v>939</v>
      </c>
      <c r="H491" s="190" t="s">
        <v>274</v>
      </c>
      <c r="I491" s="190" t="s">
        <v>271</v>
      </c>
      <c r="J491" s="190" t="s">
        <v>271</v>
      </c>
      <c r="K491" s="190" t="s">
        <v>275</v>
      </c>
      <c r="L491" s="190" t="s">
        <v>276</v>
      </c>
      <c r="M491" s="190" t="s">
        <v>277</v>
      </c>
      <c r="N491" s="190" t="s">
        <v>278</v>
      </c>
      <c r="O491" s="190" t="s">
        <v>59</v>
      </c>
      <c r="P491" s="190" t="s">
        <v>271</v>
      </c>
      <c r="Q491" s="190" t="s">
        <v>271</v>
      </c>
      <c r="R491" s="190" t="s">
        <v>279</v>
      </c>
      <c r="S491" s="191">
        <v>625.29999999999995</v>
      </c>
    </row>
    <row r="492" spans="1:19" x14ac:dyDescent="0.25">
      <c r="A492" s="190" t="s">
        <v>3151</v>
      </c>
      <c r="B492" s="190" t="s">
        <v>3141</v>
      </c>
      <c r="C492" s="191">
        <v>31615.66</v>
      </c>
      <c r="D492" s="190" t="s">
        <v>270</v>
      </c>
      <c r="E492" s="190" t="s">
        <v>271</v>
      </c>
      <c r="F492" s="190" t="s">
        <v>272</v>
      </c>
      <c r="G492" s="190" t="s">
        <v>541</v>
      </c>
      <c r="H492" s="190" t="s">
        <v>274</v>
      </c>
      <c r="I492" s="190" t="s">
        <v>271</v>
      </c>
      <c r="J492" s="190" t="s">
        <v>271</v>
      </c>
      <c r="K492" s="190" t="s">
        <v>275</v>
      </c>
      <c r="L492" s="190" t="s">
        <v>276</v>
      </c>
      <c r="M492" s="190" t="s">
        <v>277</v>
      </c>
      <c r="N492" s="190" t="s">
        <v>278</v>
      </c>
      <c r="O492" s="190" t="s">
        <v>59</v>
      </c>
      <c r="P492" s="190" t="s">
        <v>271</v>
      </c>
      <c r="Q492" s="190" t="s">
        <v>271</v>
      </c>
      <c r="R492" s="190" t="s">
        <v>279</v>
      </c>
      <c r="S492" s="191">
        <v>1917.6</v>
      </c>
    </row>
    <row r="493" spans="1:19" x14ac:dyDescent="0.25">
      <c r="A493" s="190" t="s">
        <v>3151</v>
      </c>
      <c r="B493" s="190" t="s">
        <v>3141</v>
      </c>
      <c r="C493" s="191">
        <v>31615.66</v>
      </c>
      <c r="D493" s="190" t="s">
        <v>270</v>
      </c>
      <c r="E493" s="190" t="s">
        <v>271</v>
      </c>
      <c r="F493" s="190" t="s">
        <v>272</v>
      </c>
      <c r="G493" s="190" t="s">
        <v>273</v>
      </c>
      <c r="H493" s="190" t="s">
        <v>274</v>
      </c>
      <c r="I493" s="190" t="s">
        <v>271</v>
      </c>
      <c r="J493" s="190" t="s">
        <v>271</v>
      </c>
      <c r="K493" s="190" t="s">
        <v>275</v>
      </c>
      <c r="L493" s="190" t="s">
        <v>276</v>
      </c>
      <c r="M493" s="190" t="s">
        <v>277</v>
      </c>
      <c r="N493" s="190" t="s">
        <v>278</v>
      </c>
      <c r="O493" s="190" t="s">
        <v>59</v>
      </c>
      <c r="P493" s="190" t="s">
        <v>271</v>
      </c>
      <c r="Q493" s="190" t="s">
        <v>271</v>
      </c>
      <c r="R493" s="190" t="s">
        <v>279</v>
      </c>
      <c r="S493" s="191">
        <v>22940.02</v>
      </c>
    </row>
    <row r="494" spans="1:19" x14ac:dyDescent="0.25">
      <c r="A494" s="190" t="s">
        <v>3151</v>
      </c>
      <c r="B494" s="190" t="s">
        <v>3141</v>
      </c>
      <c r="C494" s="191">
        <v>31615.66</v>
      </c>
      <c r="D494" s="190" t="s">
        <v>270</v>
      </c>
      <c r="E494" s="190" t="s">
        <v>271</v>
      </c>
      <c r="F494" s="190" t="s">
        <v>272</v>
      </c>
      <c r="G494" s="190" t="s">
        <v>939</v>
      </c>
      <c r="H494" s="190" t="s">
        <v>274</v>
      </c>
      <c r="I494" s="190" t="s">
        <v>271</v>
      </c>
      <c r="J494" s="190" t="s">
        <v>271</v>
      </c>
      <c r="K494" s="190" t="s">
        <v>275</v>
      </c>
      <c r="L494" s="190" t="s">
        <v>276</v>
      </c>
      <c r="M494" s="190" t="s">
        <v>277</v>
      </c>
      <c r="N494" s="190" t="s">
        <v>278</v>
      </c>
      <c r="O494" s="190" t="s">
        <v>59</v>
      </c>
      <c r="P494" s="190" t="s">
        <v>271</v>
      </c>
      <c r="Q494" s="190" t="s">
        <v>271</v>
      </c>
      <c r="R494" s="190" t="s">
        <v>279</v>
      </c>
      <c r="S494" s="191">
        <v>2376.14</v>
      </c>
    </row>
    <row r="495" spans="1:19" x14ac:dyDescent="0.25">
      <c r="A495" s="190" t="s">
        <v>3151</v>
      </c>
      <c r="B495" s="190" t="s">
        <v>3141</v>
      </c>
      <c r="C495" s="191">
        <v>31615.66</v>
      </c>
      <c r="D495" s="190" t="s">
        <v>270</v>
      </c>
      <c r="E495" s="190" t="s">
        <v>271</v>
      </c>
      <c r="F495" s="190" t="s">
        <v>272</v>
      </c>
      <c r="G495" s="190" t="s">
        <v>2663</v>
      </c>
      <c r="H495" s="190" t="s">
        <v>274</v>
      </c>
      <c r="I495" s="190" t="s">
        <v>271</v>
      </c>
      <c r="J495" s="190" t="s">
        <v>271</v>
      </c>
      <c r="K495" s="190" t="s">
        <v>275</v>
      </c>
      <c r="L495" s="190" t="s">
        <v>276</v>
      </c>
      <c r="M495" s="190" t="s">
        <v>277</v>
      </c>
      <c r="N495" s="190" t="s">
        <v>278</v>
      </c>
      <c r="O495" s="190" t="s">
        <v>59</v>
      </c>
      <c r="P495" s="190" t="s">
        <v>271</v>
      </c>
      <c r="Q495" s="190" t="s">
        <v>271</v>
      </c>
      <c r="R495" s="190" t="s">
        <v>279</v>
      </c>
      <c r="S495" s="191">
        <v>1500.72</v>
      </c>
    </row>
    <row r="496" spans="1:19" x14ac:dyDescent="0.25">
      <c r="A496" s="190" t="s">
        <v>3152</v>
      </c>
      <c r="B496" s="190" t="s">
        <v>3141</v>
      </c>
      <c r="C496" s="191">
        <v>30490.03</v>
      </c>
      <c r="D496" s="190" t="s">
        <v>270</v>
      </c>
      <c r="E496" s="190" t="s">
        <v>271</v>
      </c>
      <c r="F496" s="190" t="s">
        <v>272</v>
      </c>
      <c r="G496" s="190" t="s">
        <v>541</v>
      </c>
      <c r="H496" s="190" t="s">
        <v>274</v>
      </c>
      <c r="I496" s="190" t="s">
        <v>271</v>
      </c>
      <c r="J496" s="190" t="s">
        <v>271</v>
      </c>
      <c r="K496" s="190" t="s">
        <v>275</v>
      </c>
      <c r="L496" s="190" t="s">
        <v>276</v>
      </c>
      <c r="M496" s="190" t="s">
        <v>277</v>
      </c>
      <c r="N496" s="190" t="s">
        <v>278</v>
      </c>
      <c r="O496" s="190" t="s">
        <v>59</v>
      </c>
      <c r="P496" s="190" t="s">
        <v>271</v>
      </c>
      <c r="Q496" s="190" t="s">
        <v>271</v>
      </c>
      <c r="R496" s="190" t="s">
        <v>279</v>
      </c>
      <c r="S496" s="191">
        <v>2077.4</v>
      </c>
    </row>
    <row r="497" spans="1:19" x14ac:dyDescent="0.25">
      <c r="A497" s="190" t="s">
        <v>3152</v>
      </c>
      <c r="B497" s="190" t="s">
        <v>3141</v>
      </c>
      <c r="C497" s="191">
        <v>30490.03</v>
      </c>
      <c r="D497" s="190" t="s">
        <v>270</v>
      </c>
      <c r="E497" s="190" t="s">
        <v>271</v>
      </c>
      <c r="F497" s="190" t="s">
        <v>272</v>
      </c>
      <c r="G497" s="190" t="s">
        <v>273</v>
      </c>
      <c r="H497" s="190" t="s">
        <v>274</v>
      </c>
      <c r="I497" s="190" t="s">
        <v>271</v>
      </c>
      <c r="J497" s="190" t="s">
        <v>271</v>
      </c>
      <c r="K497" s="190" t="s">
        <v>275</v>
      </c>
      <c r="L497" s="190" t="s">
        <v>276</v>
      </c>
      <c r="M497" s="190" t="s">
        <v>277</v>
      </c>
      <c r="N497" s="190" t="s">
        <v>278</v>
      </c>
      <c r="O497" s="190" t="s">
        <v>59</v>
      </c>
      <c r="P497" s="190" t="s">
        <v>271</v>
      </c>
      <c r="Q497" s="190" t="s">
        <v>271</v>
      </c>
      <c r="R497" s="190" t="s">
        <v>279</v>
      </c>
      <c r="S497" s="191">
        <v>23397.47</v>
      </c>
    </row>
    <row r="498" spans="1:19" x14ac:dyDescent="0.25">
      <c r="A498" s="190" t="s">
        <v>3152</v>
      </c>
      <c r="B498" s="190" t="s">
        <v>3141</v>
      </c>
      <c r="C498" s="191">
        <v>30490.03</v>
      </c>
      <c r="D498" s="190" t="s">
        <v>270</v>
      </c>
      <c r="E498" s="190" t="s">
        <v>271</v>
      </c>
      <c r="F498" s="190" t="s">
        <v>272</v>
      </c>
      <c r="G498" s="190" t="s">
        <v>939</v>
      </c>
      <c r="H498" s="190" t="s">
        <v>274</v>
      </c>
      <c r="I498" s="190" t="s">
        <v>271</v>
      </c>
      <c r="J498" s="190" t="s">
        <v>271</v>
      </c>
      <c r="K498" s="190" t="s">
        <v>275</v>
      </c>
      <c r="L498" s="190" t="s">
        <v>276</v>
      </c>
      <c r="M498" s="190" t="s">
        <v>277</v>
      </c>
      <c r="N498" s="190" t="s">
        <v>278</v>
      </c>
      <c r="O498" s="190" t="s">
        <v>59</v>
      </c>
      <c r="P498" s="190" t="s">
        <v>271</v>
      </c>
      <c r="Q498" s="190" t="s">
        <v>271</v>
      </c>
      <c r="R498" s="190" t="s">
        <v>279</v>
      </c>
      <c r="S498" s="191">
        <v>1250.5999999999999</v>
      </c>
    </row>
    <row r="499" spans="1:19" x14ac:dyDescent="0.25">
      <c r="A499" s="190" t="s">
        <v>3152</v>
      </c>
      <c r="B499" s="190" t="s">
        <v>3141</v>
      </c>
      <c r="C499" s="191">
        <v>30490.03</v>
      </c>
      <c r="D499" s="190" t="s">
        <v>270</v>
      </c>
      <c r="E499" s="190" t="s">
        <v>271</v>
      </c>
      <c r="F499" s="190" t="s">
        <v>272</v>
      </c>
      <c r="G499" s="190" t="s">
        <v>2663</v>
      </c>
      <c r="H499" s="190" t="s">
        <v>274</v>
      </c>
      <c r="I499" s="190" t="s">
        <v>271</v>
      </c>
      <c r="J499" s="190" t="s">
        <v>271</v>
      </c>
      <c r="K499" s="190" t="s">
        <v>275</v>
      </c>
      <c r="L499" s="190" t="s">
        <v>276</v>
      </c>
      <c r="M499" s="190" t="s">
        <v>277</v>
      </c>
      <c r="N499" s="190" t="s">
        <v>278</v>
      </c>
      <c r="O499" s="190" t="s">
        <v>59</v>
      </c>
      <c r="P499" s="190" t="s">
        <v>271</v>
      </c>
      <c r="Q499" s="190" t="s">
        <v>271</v>
      </c>
      <c r="R499" s="190" t="s">
        <v>279</v>
      </c>
      <c r="S499" s="191">
        <v>1250.5999999999999</v>
      </c>
    </row>
    <row r="500" spans="1:19" x14ac:dyDescent="0.25">
      <c r="A500" s="190" t="s">
        <v>3153</v>
      </c>
      <c r="B500" s="190" t="s">
        <v>3141</v>
      </c>
      <c r="C500" s="191">
        <v>28840.42</v>
      </c>
      <c r="D500" s="190" t="s">
        <v>270</v>
      </c>
      <c r="E500" s="190" t="s">
        <v>271</v>
      </c>
      <c r="F500" s="190" t="s">
        <v>272</v>
      </c>
      <c r="G500" s="190" t="s">
        <v>541</v>
      </c>
      <c r="H500" s="190" t="s">
        <v>274</v>
      </c>
      <c r="I500" s="190" t="s">
        <v>271</v>
      </c>
      <c r="J500" s="190" t="s">
        <v>271</v>
      </c>
      <c r="K500" s="190" t="s">
        <v>275</v>
      </c>
      <c r="L500" s="190" t="s">
        <v>276</v>
      </c>
      <c r="M500" s="190" t="s">
        <v>277</v>
      </c>
      <c r="N500" s="190" t="s">
        <v>278</v>
      </c>
      <c r="O500" s="190" t="s">
        <v>59</v>
      </c>
      <c r="P500" s="190" t="s">
        <v>271</v>
      </c>
      <c r="Q500" s="190" t="s">
        <v>271</v>
      </c>
      <c r="R500" s="190" t="s">
        <v>279</v>
      </c>
      <c r="S500" s="191">
        <v>1438.2</v>
      </c>
    </row>
    <row r="501" spans="1:19" x14ac:dyDescent="0.25">
      <c r="A501" s="190" t="s">
        <v>3153</v>
      </c>
      <c r="B501" s="190" t="s">
        <v>3141</v>
      </c>
      <c r="C501" s="191">
        <v>28840.42</v>
      </c>
      <c r="D501" s="190" t="s">
        <v>270</v>
      </c>
      <c r="E501" s="190" t="s">
        <v>271</v>
      </c>
      <c r="F501" s="190" t="s">
        <v>272</v>
      </c>
      <c r="G501" s="190" t="s">
        <v>273</v>
      </c>
      <c r="H501" s="190" t="s">
        <v>274</v>
      </c>
      <c r="I501" s="190" t="s">
        <v>271</v>
      </c>
      <c r="J501" s="190" t="s">
        <v>271</v>
      </c>
      <c r="K501" s="190" t="s">
        <v>275</v>
      </c>
      <c r="L501" s="190" t="s">
        <v>276</v>
      </c>
      <c r="M501" s="190" t="s">
        <v>277</v>
      </c>
      <c r="N501" s="190" t="s">
        <v>278</v>
      </c>
      <c r="O501" s="190" t="s">
        <v>59</v>
      </c>
      <c r="P501" s="190" t="s">
        <v>271</v>
      </c>
      <c r="Q501" s="190" t="s">
        <v>271</v>
      </c>
      <c r="R501" s="190" t="s">
        <v>279</v>
      </c>
      <c r="S501" s="191">
        <v>20235.669999999998</v>
      </c>
    </row>
    <row r="502" spans="1:19" x14ac:dyDescent="0.25">
      <c r="A502" s="190" t="s">
        <v>3153</v>
      </c>
      <c r="B502" s="190" t="s">
        <v>3141</v>
      </c>
      <c r="C502" s="191">
        <v>28840.42</v>
      </c>
      <c r="D502" s="190" t="s">
        <v>270</v>
      </c>
      <c r="E502" s="190" t="s">
        <v>271</v>
      </c>
      <c r="F502" s="190" t="s">
        <v>272</v>
      </c>
      <c r="G502" s="190" t="s">
        <v>2663</v>
      </c>
      <c r="H502" s="190" t="s">
        <v>274</v>
      </c>
      <c r="I502" s="190" t="s">
        <v>271</v>
      </c>
      <c r="J502" s="190" t="s">
        <v>271</v>
      </c>
      <c r="K502" s="190" t="s">
        <v>275</v>
      </c>
      <c r="L502" s="190" t="s">
        <v>276</v>
      </c>
      <c r="M502" s="190" t="s">
        <v>277</v>
      </c>
      <c r="N502" s="190" t="s">
        <v>278</v>
      </c>
      <c r="O502" s="190" t="s">
        <v>59</v>
      </c>
      <c r="P502" s="190" t="s">
        <v>271</v>
      </c>
      <c r="Q502" s="190" t="s">
        <v>271</v>
      </c>
      <c r="R502" s="190" t="s">
        <v>279</v>
      </c>
      <c r="S502" s="191">
        <v>1813.38</v>
      </c>
    </row>
    <row r="503" spans="1:19" x14ac:dyDescent="0.25">
      <c r="A503" s="190" t="s">
        <v>3154</v>
      </c>
      <c r="B503" s="190" t="s">
        <v>3155</v>
      </c>
      <c r="C503" s="191">
        <v>32544.48</v>
      </c>
      <c r="D503" s="190" t="s">
        <v>270</v>
      </c>
      <c r="E503" s="190" t="s">
        <v>271</v>
      </c>
      <c r="F503" s="190" t="s">
        <v>272</v>
      </c>
      <c r="G503" s="190" t="s">
        <v>3131</v>
      </c>
      <c r="H503" s="190" t="s">
        <v>274</v>
      </c>
      <c r="I503" s="190" t="s">
        <v>271</v>
      </c>
      <c r="J503" s="190" t="s">
        <v>271</v>
      </c>
      <c r="K503" s="190" t="s">
        <v>275</v>
      </c>
      <c r="L503" s="190" t="s">
        <v>276</v>
      </c>
      <c r="M503" s="190" t="s">
        <v>277</v>
      </c>
      <c r="N503" s="190" t="s">
        <v>278</v>
      </c>
      <c r="O503" s="190" t="s">
        <v>59</v>
      </c>
      <c r="P503" s="190" t="s">
        <v>271</v>
      </c>
      <c r="Q503" s="190" t="s">
        <v>271</v>
      </c>
      <c r="R503" s="190" t="s">
        <v>279</v>
      </c>
      <c r="S503" s="191">
        <v>30994.74</v>
      </c>
    </row>
    <row r="504" spans="1:19" x14ac:dyDescent="0.25">
      <c r="A504" s="190" t="s">
        <v>3156</v>
      </c>
      <c r="B504" s="190" t="s">
        <v>3155</v>
      </c>
      <c r="C504" s="191">
        <v>23933.39</v>
      </c>
      <c r="D504" s="190" t="s">
        <v>270</v>
      </c>
      <c r="E504" s="190" t="s">
        <v>271</v>
      </c>
      <c r="F504" s="190" t="s">
        <v>272</v>
      </c>
      <c r="G504" s="190" t="s">
        <v>3131</v>
      </c>
      <c r="H504" s="190" t="s">
        <v>274</v>
      </c>
      <c r="I504" s="190" t="s">
        <v>271</v>
      </c>
      <c r="J504" s="190" t="s">
        <v>271</v>
      </c>
      <c r="K504" s="190" t="s">
        <v>275</v>
      </c>
      <c r="L504" s="190" t="s">
        <v>276</v>
      </c>
      <c r="M504" s="190" t="s">
        <v>277</v>
      </c>
      <c r="N504" s="190" t="s">
        <v>278</v>
      </c>
      <c r="O504" s="190" t="s">
        <v>59</v>
      </c>
      <c r="P504" s="190" t="s">
        <v>271</v>
      </c>
      <c r="Q504" s="190" t="s">
        <v>271</v>
      </c>
      <c r="R504" s="190" t="s">
        <v>279</v>
      </c>
      <c r="S504" s="191">
        <v>20568.54</v>
      </c>
    </row>
    <row r="505" spans="1:19" x14ac:dyDescent="0.25">
      <c r="A505" s="190" t="s">
        <v>3156</v>
      </c>
      <c r="B505" s="190" t="s">
        <v>3155</v>
      </c>
      <c r="C505" s="191">
        <v>23933.39</v>
      </c>
      <c r="D505" s="190" t="s">
        <v>270</v>
      </c>
      <c r="E505" s="190" t="s">
        <v>271</v>
      </c>
      <c r="F505" s="190" t="s">
        <v>272</v>
      </c>
      <c r="G505" s="190" t="s">
        <v>3131</v>
      </c>
      <c r="H505" s="190" t="s">
        <v>274</v>
      </c>
      <c r="I505" s="190" t="s">
        <v>271</v>
      </c>
      <c r="J505" s="190" t="s">
        <v>271</v>
      </c>
      <c r="K505" s="190" t="s">
        <v>275</v>
      </c>
      <c r="L505" s="190" t="s">
        <v>276</v>
      </c>
      <c r="M505" s="190" t="s">
        <v>277</v>
      </c>
      <c r="N505" s="190" t="s">
        <v>278</v>
      </c>
      <c r="O505" s="190" t="s">
        <v>59</v>
      </c>
      <c r="P505" s="190" t="s">
        <v>271</v>
      </c>
      <c r="Q505" s="190" t="s">
        <v>271</v>
      </c>
      <c r="R505" s="190" t="s">
        <v>279</v>
      </c>
      <c r="S505" s="191">
        <v>2225.16</v>
      </c>
    </row>
    <row r="506" spans="1:19" x14ac:dyDescent="0.25">
      <c r="A506" s="190" t="s">
        <v>3157</v>
      </c>
      <c r="B506" s="190" t="s">
        <v>3155</v>
      </c>
      <c r="C506" s="191">
        <v>24156.33</v>
      </c>
      <c r="D506" s="190" t="s">
        <v>270</v>
      </c>
      <c r="E506" s="190" t="s">
        <v>271</v>
      </c>
      <c r="F506" s="190" t="s">
        <v>272</v>
      </c>
      <c r="G506" s="190" t="s">
        <v>3131</v>
      </c>
      <c r="H506" s="190" t="s">
        <v>274</v>
      </c>
      <c r="I506" s="190" t="s">
        <v>271</v>
      </c>
      <c r="J506" s="190" t="s">
        <v>271</v>
      </c>
      <c r="K506" s="190" t="s">
        <v>275</v>
      </c>
      <c r="L506" s="190" t="s">
        <v>276</v>
      </c>
      <c r="M506" s="190" t="s">
        <v>277</v>
      </c>
      <c r="N506" s="190" t="s">
        <v>278</v>
      </c>
      <c r="O506" s="190" t="s">
        <v>59</v>
      </c>
      <c r="P506" s="190" t="s">
        <v>271</v>
      </c>
      <c r="Q506" s="190" t="s">
        <v>271</v>
      </c>
      <c r="R506" s="190" t="s">
        <v>279</v>
      </c>
      <c r="S506" s="191">
        <v>19827.18</v>
      </c>
    </row>
    <row r="507" spans="1:19" x14ac:dyDescent="0.25">
      <c r="A507" s="190" t="s">
        <v>3157</v>
      </c>
      <c r="B507" s="190" t="s">
        <v>3155</v>
      </c>
      <c r="C507" s="191">
        <v>24156.33</v>
      </c>
      <c r="D507" s="190" t="s">
        <v>270</v>
      </c>
      <c r="E507" s="190" t="s">
        <v>271</v>
      </c>
      <c r="F507" s="190" t="s">
        <v>272</v>
      </c>
      <c r="G507" s="190" t="s">
        <v>3131</v>
      </c>
      <c r="H507" s="190" t="s">
        <v>274</v>
      </c>
      <c r="I507" s="190" t="s">
        <v>271</v>
      </c>
      <c r="J507" s="190" t="s">
        <v>271</v>
      </c>
      <c r="K507" s="190" t="s">
        <v>275</v>
      </c>
      <c r="L507" s="190" t="s">
        <v>276</v>
      </c>
      <c r="M507" s="190" t="s">
        <v>277</v>
      </c>
      <c r="N507" s="190" t="s">
        <v>278</v>
      </c>
      <c r="O507" s="190" t="s">
        <v>59</v>
      </c>
      <c r="P507" s="190" t="s">
        <v>271</v>
      </c>
      <c r="Q507" s="190" t="s">
        <v>271</v>
      </c>
      <c r="R507" s="190" t="s">
        <v>279</v>
      </c>
      <c r="S507" s="191">
        <v>2553.54</v>
      </c>
    </row>
    <row r="508" spans="1:19" x14ac:dyDescent="0.25">
      <c r="A508" s="190" t="s">
        <v>3158</v>
      </c>
      <c r="B508" s="190" t="s">
        <v>3155</v>
      </c>
      <c r="C508" s="191">
        <v>26179.09</v>
      </c>
      <c r="D508" s="190" t="s">
        <v>270</v>
      </c>
      <c r="E508" s="190" t="s">
        <v>271</v>
      </c>
      <c r="F508" s="190" t="s">
        <v>272</v>
      </c>
      <c r="G508" s="190" t="s">
        <v>3131</v>
      </c>
      <c r="H508" s="190" t="s">
        <v>274</v>
      </c>
      <c r="I508" s="190" t="s">
        <v>271</v>
      </c>
      <c r="J508" s="190" t="s">
        <v>271</v>
      </c>
      <c r="K508" s="190" t="s">
        <v>275</v>
      </c>
      <c r="L508" s="190" t="s">
        <v>276</v>
      </c>
      <c r="M508" s="190" t="s">
        <v>277</v>
      </c>
      <c r="N508" s="190" t="s">
        <v>278</v>
      </c>
      <c r="O508" s="190" t="s">
        <v>59</v>
      </c>
      <c r="P508" s="190" t="s">
        <v>271</v>
      </c>
      <c r="Q508" s="190" t="s">
        <v>271</v>
      </c>
      <c r="R508" s="190" t="s">
        <v>279</v>
      </c>
      <c r="S508" s="191">
        <v>17419.939999999999</v>
      </c>
    </row>
    <row r="509" spans="1:19" x14ac:dyDescent="0.25">
      <c r="A509" s="190" t="s">
        <v>3158</v>
      </c>
      <c r="B509" s="190" t="s">
        <v>3155</v>
      </c>
      <c r="C509" s="191">
        <v>26179.09</v>
      </c>
      <c r="D509" s="190" t="s">
        <v>270</v>
      </c>
      <c r="E509" s="190" t="s">
        <v>271</v>
      </c>
      <c r="F509" s="190" t="s">
        <v>272</v>
      </c>
      <c r="G509" s="190" t="s">
        <v>3131</v>
      </c>
      <c r="H509" s="190" t="s">
        <v>274</v>
      </c>
      <c r="I509" s="190" t="s">
        <v>271</v>
      </c>
      <c r="J509" s="190" t="s">
        <v>271</v>
      </c>
      <c r="K509" s="190" t="s">
        <v>275</v>
      </c>
      <c r="L509" s="190" t="s">
        <v>276</v>
      </c>
      <c r="M509" s="190" t="s">
        <v>277</v>
      </c>
      <c r="N509" s="190" t="s">
        <v>278</v>
      </c>
      <c r="O509" s="190" t="s">
        <v>59</v>
      </c>
      <c r="P509" s="190" t="s">
        <v>271</v>
      </c>
      <c r="Q509" s="190" t="s">
        <v>271</v>
      </c>
      <c r="R509" s="190" t="s">
        <v>279</v>
      </c>
      <c r="S509" s="191">
        <v>1764.3</v>
      </c>
    </row>
    <row r="510" spans="1:19" x14ac:dyDescent="0.25">
      <c r="A510" s="190" t="s">
        <v>3159</v>
      </c>
      <c r="B510" s="190" t="s">
        <v>3155</v>
      </c>
      <c r="C510" s="191">
        <v>26216.35</v>
      </c>
      <c r="D510" s="190" t="s">
        <v>270</v>
      </c>
      <c r="E510" s="190" t="s">
        <v>271</v>
      </c>
      <c r="F510" s="190" t="s">
        <v>272</v>
      </c>
      <c r="G510" s="190" t="s">
        <v>3131</v>
      </c>
      <c r="H510" s="190" t="s">
        <v>274</v>
      </c>
      <c r="I510" s="190" t="s">
        <v>271</v>
      </c>
      <c r="J510" s="190" t="s">
        <v>271</v>
      </c>
      <c r="K510" s="190" t="s">
        <v>275</v>
      </c>
      <c r="L510" s="190" t="s">
        <v>276</v>
      </c>
      <c r="M510" s="190" t="s">
        <v>277</v>
      </c>
      <c r="N510" s="190" t="s">
        <v>278</v>
      </c>
      <c r="O510" s="190" t="s">
        <v>59</v>
      </c>
      <c r="P510" s="190" t="s">
        <v>271</v>
      </c>
      <c r="Q510" s="190" t="s">
        <v>271</v>
      </c>
      <c r="R510" s="190" t="s">
        <v>279</v>
      </c>
      <c r="S510" s="191">
        <v>1438.2</v>
      </c>
    </row>
    <row r="511" spans="1:19" x14ac:dyDescent="0.25">
      <c r="A511" s="190" t="s">
        <v>3159</v>
      </c>
      <c r="B511" s="190" t="s">
        <v>3155</v>
      </c>
      <c r="C511" s="191">
        <v>26216.35</v>
      </c>
      <c r="D511" s="190" t="s">
        <v>270</v>
      </c>
      <c r="E511" s="190" t="s">
        <v>271</v>
      </c>
      <c r="F511" s="190" t="s">
        <v>272</v>
      </c>
      <c r="G511" s="190" t="s">
        <v>3131</v>
      </c>
      <c r="H511" s="190" t="s">
        <v>274</v>
      </c>
      <c r="I511" s="190" t="s">
        <v>271</v>
      </c>
      <c r="J511" s="190" t="s">
        <v>271</v>
      </c>
      <c r="K511" s="190" t="s">
        <v>275</v>
      </c>
      <c r="L511" s="190" t="s">
        <v>276</v>
      </c>
      <c r="M511" s="190" t="s">
        <v>277</v>
      </c>
      <c r="N511" s="190" t="s">
        <v>278</v>
      </c>
      <c r="O511" s="190" t="s">
        <v>59</v>
      </c>
      <c r="P511" s="190" t="s">
        <v>271</v>
      </c>
      <c r="Q511" s="190" t="s">
        <v>271</v>
      </c>
      <c r="R511" s="190" t="s">
        <v>279</v>
      </c>
      <c r="S511" s="191">
        <v>20734.72</v>
      </c>
    </row>
    <row r="512" spans="1:19" x14ac:dyDescent="0.25">
      <c r="A512" s="190" t="s">
        <v>3159</v>
      </c>
      <c r="B512" s="190" t="s">
        <v>3155</v>
      </c>
      <c r="C512" s="191">
        <v>26216.35</v>
      </c>
      <c r="D512" s="190" t="s">
        <v>270</v>
      </c>
      <c r="E512" s="190" t="s">
        <v>271</v>
      </c>
      <c r="F512" s="190" t="s">
        <v>272</v>
      </c>
      <c r="G512" s="190" t="s">
        <v>3131</v>
      </c>
      <c r="H512" s="190" t="s">
        <v>274</v>
      </c>
      <c r="I512" s="190" t="s">
        <v>271</v>
      </c>
      <c r="J512" s="190" t="s">
        <v>271</v>
      </c>
      <c r="K512" s="190" t="s">
        <v>275</v>
      </c>
      <c r="L512" s="190" t="s">
        <v>276</v>
      </c>
      <c r="M512" s="190" t="s">
        <v>277</v>
      </c>
      <c r="N512" s="190" t="s">
        <v>278</v>
      </c>
      <c r="O512" s="190" t="s">
        <v>59</v>
      </c>
      <c r="P512" s="190" t="s">
        <v>271</v>
      </c>
      <c r="Q512" s="190" t="s">
        <v>271</v>
      </c>
      <c r="R512" s="190" t="s">
        <v>279</v>
      </c>
      <c r="S512" s="191">
        <v>589.29999999999995</v>
      </c>
    </row>
    <row r="513" spans="1:19" x14ac:dyDescent="0.25">
      <c r="A513" s="190" t="s">
        <v>3159</v>
      </c>
      <c r="B513" s="190" t="s">
        <v>3155</v>
      </c>
      <c r="C513" s="191">
        <v>26216.35</v>
      </c>
      <c r="D513" s="190" t="s">
        <v>270</v>
      </c>
      <c r="E513" s="190" t="s">
        <v>271</v>
      </c>
      <c r="F513" s="190" t="s">
        <v>272</v>
      </c>
      <c r="G513" s="190" t="s">
        <v>3131</v>
      </c>
      <c r="H513" s="190" t="s">
        <v>274</v>
      </c>
      <c r="I513" s="190" t="s">
        <v>271</v>
      </c>
      <c r="J513" s="190" t="s">
        <v>271</v>
      </c>
      <c r="K513" s="190" t="s">
        <v>275</v>
      </c>
      <c r="L513" s="190" t="s">
        <v>276</v>
      </c>
      <c r="M513" s="190" t="s">
        <v>277</v>
      </c>
      <c r="N513" s="190" t="s">
        <v>278</v>
      </c>
      <c r="O513" s="190" t="s">
        <v>59</v>
      </c>
      <c r="P513" s="190" t="s">
        <v>271</v>
      </c>
      <c r="Q513" s="190" t="s">
        <v>271</v>
      </c>
      <c r="R513" s="190" t="s">
        <v>279</v>
      </c>
      <c r="S513" s="191">
        <v>974.56</v>
      </c>
    </row>
    <row r="514" spans="1:19" x14ac:dyDescent="0.25">
      <c r="A514" s="190" t="s">
        <v>3160</v>
      </c>
      <c r="B514" s="190" t="s">
        <v>3161</v>
      </c>
      <c r="C514" s="191">
        <v>15224.12</v>
      </c>
      <c r="D514" s="190" t="s">
        <v>270</v>
      </c>
      <c r="E514" s="190" t="s">
        <v>271</v>
      </c>
      <c r="F514" s="190" t="s">
        <v>272</v>
      </c>
      <c r="G514" s="190" t="s">
        <v>273</v>
      </c>
      <c r="H514" s="190" t="s">
        <v>274</v>
      </c>
      <c r="I514" s="190" t="s">
        <v>271</v>
      </c>
      <c r="J514" s="190" t="s">
        <v>271</v>
      </c>
      <c r="K514" s="190" t="s">
        <v>275</v>
      </c>
      <c r="L514" s="190" t="s">
        <v>276</v>
      </c>
      <c r="M514" s="190" t="s">
        <v>277</v>
      </c>
      <c r="N514" s="190" t="s">
        <v>278</v>
      </c>
      <c r="O514" s="190" t="s">
        <v>59</v>
      </c>
      <c r="P514" s="190" t="s">
        <v>271</v>
      </c>
      <c r="Q514" s="190" t="s">
        <v>271</v>
      </c>
      <c r="R514" s="190" t="s">
        <v>279</v>
      </c>
      <c r="S514" s="191">
        <v>14499.16</v>
      </c>
    </row>
    <row r="515" spans="1:19" x14ac:dyDescent="0.25">
      <c r="A515" s="190" t="s">
        <v>3162</v>
      </c>
      <c r="B515" s="190" t="s">
        <v>3161</v>
      </c>
      <c r="C515" s="191">
        <v>27693.17</v>
      </c>
      <c r="D515" s="190" t="s">
        <v>270</v>
      </c>
      <c r="E515" s="190" t="s">
        <v>271</v>
      </c>
      <c r="F515" s="190" t="s">
        <v>272</v>
      </c>
      <c r="G515" s="190" t="s">
        <v>273</v>
      </c>
      <c r="H515" s="190" t="s">
        <v>274</v>
      </c>
      <c r="I515" s="190" t="s">
        <v>271</v>
      </c>
      <c r="J515" s="190" t="s">
        <v>271</v>
      </c>
      <c r="K515" s="190" t="s">
        <v>275</v>
      </c>
      <c r="L515" s="190" t="s">
        <v>276</v>
      </c>
      <c r="M515" s="190" t="s">
        <v>277</v>
      </c>
      <c r="N515" s="190" t="s">
        <v>278</v>
      </c>
      <c r="O515" s="190" t="s">
        <v>59</v>
      </c>
      <c r="P515" s="190" t="s">
        <v>271</v>
      </c>
      <c r="Q515" s="190" t="s">
        <v>271</v>
      </c>
      <c r="R515" s="190" t="s">
        <v>279</v>
      </c>
      <c r="S515" s="191">
        <v>24543.19</v>
      </c>
    </row>
    <row r="516" spans="1:19" x14ac:dyDescent="0.25">
      <c r="A516" s="190" t="s">
        <v>3163</v>
      </c>
      <c r="B516" s="190" t="s">
        <v>3161</v>
      </c>
      <c r="C516" s="191">
        <v>23797.06</v>
      </c>
      <c r="D516" s="190" t="s">
        <v>270</v>
      </c>
      <c r="E516" s="190" t="s">
        <v>271</v>
      </c>
      <c r="F516" s="190" t="s">
        <v>272</v>
      </c>
      <c r="G516" s="190" t="s">
        <v>273</v>
      </c>
      <c r="H516" s="190" t="s">
        <v>274</v>
      </c>
      <c r="I516" s="190" t="s">
        <v>271</v>
      </c>
      <c r="J516" s="190" t="s">
        <v>271</v>
      </c>
      <c r="K516" s="190" t="s">
        <v>275</v>
      </c>
      <c r="L516" s="190" t="s">
        <v>276</v>
      </c>
      <c r="M516" s="190" t="s">
        <v>277</v>
      </c>
      <c r="N516" s="190" t="s">
        <v>278</v>
      </c>
      <c r="O516" s="190" t="s">
        <v>59</v>
      </c>
      <c r="P516" s="190" t="s">
        <v>271</v>
      </c>
      <c r="Q516" s="190" t="s">
        <v>271</v>
      </c>
      <c r="R516" s="190" t="s">
        <v>279</v>
      </c>
      <c r="S516" s="191">
        <v>20787.97</v>
      </c>
    </row>
    <row r="517" spans="1:19" x14ac:dyDescent="0.25">
      <c r="A517" s="190" t="s">
        <v>3164</v>
      </c>
      <c r="B517" s="190" t="s">
        <v>3161</v>
      </c>
      <c r="C517" s="191">
        <v>27322.45</v>
      </c>
      <c r="D517" s="190" t="s">
        <v>270</v>
      </c>
      <c r="E517" s="190" t="s">
        <v>271</v>
      </c>
      <c r="F517" s="190" t="s">
        <v>272</v>
      </c>
      <c r="G517" s="190" t="s">
        <v>273</v>
      </c>
      <c r="H517" s="190" t="s">
        <v>274</v>
      </c>
      <c r="I517" s="190" t="s">
        <v>271</v>
      </c>
      <c r="J517" s="190" t="s">
        <v>271</v>
      </c>
      <c r="K517" s="190" t="s">
        <v>275</v>
      </c>
      <c r="L517" s="190" t="s">
        <v>276</v>
      </c>
      <c r="M517" s="190" t="s">
        <v>277</v>
      </c>
      <c r="N517" s="190" t="s">
        <v>278</v>
      </c>
      <c r="O517" s="190" t="s">
        <v>59</v>
      </c>
      <c r="P517" s="190" t="s">
        <v>271</v>
      </c>
      <c r="Q517" s="190" t="s">
        <v>271</v>
      </c>
      <c r="R517" s="190" t="s">
        <v>279</v>
      </c>
      <c r="S517" s="191">
        <v>25423.119999999999</v>
      </c>
    </row>
    <row r="518" spans="1:19" x14ac:dyDescent="0.25">
      <c r="A518" s="190" t="s">
        <v>3165</v>
      </c>
      <c r="B518" s="190" t="s">
        <v>3135</v>
      </c>
      <c r="C518" s="191">
        <v>28437.63</v>
      </c>
      <c r="D518" s="190" t="s">
        <v>270</v>
      </c>
      <c r="E518" s="190" t="s">
        <v>271</v>
      </c>
      <c r="F518" s="190" t="s">
        <v>272</v>
      </c>
      <c r="G518" s="190" t="s">
        <v>273</v>
      </c>
      <c r="H518" s="190" t="s">
        <v>274</v>
      </c>
      <c r="I518" s="190" t="s">
        <v>271</v>
      </c>
      <c r="J518" s="190" t="s">
        <v>271</v>
      </c>
      <c r="K518" s="190" t="s">
        <v>275</v>
      </c>
      <c r="L518" s="190" t="s">
        <v>276</v>
      </c>
      <c r="M518" s="190" t="s">
        <v>277</v>
      </c>
      <c r="N518" s="190" t="s">
        <v>278</v>
      </c>
      <c r="O518" s="190" t="s">
        <v>59</v>
      </c>
      <c r="P518" s="190" t="s">
        <v>271</v>
      </c>
      <c r="Q518" s="190" t="s">
        <v>271</v>
      </c>
      <c r="R518" s="190" t="s">
        <v>279</v>
      </c>
      <c r="S518" s="191">
        <v>26583.22</v>
      </c>
    </row>
    <row r="519" spans="1:19" x14ac:dyDescent="0.25">
      <c r="A519" s="190" t="s">
        <v>3166</v>
      </c>
      <c r="B519" s="190" t="s">
        <v>3167</v>
      </c>
      <c r="C519" s="191">
        <v>27846</v>
      </c>
      <c r="D519" s="190" t="s">
        <v>270</v>
      </c>
      <c r="E519" s="190" t="s">
        <v>271</v>
      </c>
      <c r="F519" s="190" t="s">
        <v>272</v>
      </c>
      <c r="G519" s="190" t="s">
        <v>298</v>
      </c>
      <c r="H519" s="190" t="s">
        <v>274</v>
      </c>
      <c r="I519" s="190" t="s">
        <v>271</v>
      </c>
      <c r="J519" s="190" t="s">
        <v>271</v>
      </c>
      <c r="K519" s="190" t="s">
        <v>275</v>
      </c>
      <c r="L519" s="190" t="s">
        <v>276</v>
      </c>
      <c r="M519" s="190" t="s">
        <v>277</v>
      </c>
      <c r="N519" s="190" t="s">
        <v>278</v>
      </c>
      <c r="O519" s="190" t="s">
        <v>59</v>
      </c>
      <c r="P519" s="190" t="s">
        <v>271</v>
      </c>
      <c r="Q519" s="190" t="s">
        <v>271</v>
      </c>
      <c r="R519" s="190" t="s">
        <v>279</v>
      </c>
      <c r="S519" s="191">
        <v>1940</v>
      </c>
    </row>
    <row r="520" spans="1:19" x14ac:dyDescent="0.25">
      <c r="A520" s="190" t="s">
        <v>3166</v>
      </c>
      <c r="B520" s="190" t="s">
        <v>3167</v>
      </c>
      <c r="C520" s="191">
        <v>27846</v>
      </c>
      <c r="D520" s="190" t="s">
        <v>270</v>
      </c>
      <c r="E520" s="190" t="s">
        <v>271</v>
      </c>
      <c r="F520" s="190" t="s">
        <v>272</v>
      </c>
      <c r="G520" s="190" t="s">
        <v>299</v>
      </c>
      <c r="H520" s="190" t="s">
        <v>274</v>
      </c>
      <c r="I520" s="190" t="s">
        <v>271</v>
      </c>
      <c r="J520" s="190" t="s">
        <v>271</v>
      </c>
      <c r="K520" s="190" t="s">
        <v>275</v>
      </c>
      <c r="L520" s="190" t="s">
        <v>276</v>
      </c>
      <c r="M520" s="190" t="s">
        <v>277</v>
      </c>
      <c r="N520" s="190" t="s">
        <v>278</v>
      </c>
      <c r="O520" s="190" t="s">
        <v>59</v>
      </c>
      <c r="P520" s="190" t="s">
        <v>271</v>
      </c>
      <c r="Q520" s="190" t="s">
        <v>271</v>
      </c>
      <c r="R520" s="190" t="s">
        <v>279</v>
      </c>
      <c r="S520" s="191">
        <v>7000</v>
      </c>
    </row>
    <row r="521" spans="1:19" x14ac:dyDescent="0.25">
      <c r="A521" s="190" t="s">
        <v>3166</v>
      </c>
      <c r="B521" s="190" t="s">
        <v>3167</v>
      </c>
      <c r="C521" s="191">
        <v>27846</v>
      </c>
      <c r="D521" s="190" t="s">
        <v>270</v>
      </c>
      <c r="E521" s="190" t="s">
        <v>271</v>
      </c>
      <c r="F521" s="190" t="s">
        <v>272</v>
      </c>
      <c r="G521" s="190" t="s">
        <v>300</v>
      </c>
      <c r="H521" s="190" t="s">
        <v>274</v>
      </c>
      <c r="I521" s="190" t="s">
        <v>271</v>
      </c>
      <c r="J521" s="190" t="s">
        <v>271</v>
      </c>
      <c r="K521" s="190" t="s">
        <v>275</v>
      </c>
      <c r="L521" s="190" t="s">
        <v>276</v>
      </c>
      <c r="M521" s="190" t="s">
        <v>277</v>
      </c>
      <c r="N521" s="190" t="s">
        <v>278</v>
      </c>
      <c r="O521" s="190" t="s">
        <v>59</v>
      </c>
      <c r="P521" s="190" t="s">
        <v>271</v>
      </c>
      <c r="Q521" s="190" t="s">
        <v>271</v>
      </c>
      <c r="R521" s="190" t="s">
        <v>279</v>
      </c>
      <c r="S521" s="191">
        <v>13580</v>
      </c>
    </row>
    <row r="522" spans="1:19" x14ac:dyDescent="0.25">
      <c r="A522" s="190" t="s">
        <v>3166</v>
      </c>
      <c r="B522" s="190" t="s">
        <v>3167</v>
      </c>
      <c r="C522" s="191">
        <v>27846</v>
      </c>
      <c r="D522" s="190" t="s">
        <v>270</v>
      </c>
      <c r="E522" s="190" t="s">
        <v>271</v>
      </c>
      <c r="F522" s="190" t="s">
        <v>272</v>
      </c>
      <c r="G522" s="190" t="s">
        <v>621</v>
      </c>
      <c r="H522" s="190" t="s">
        <v>274</v>
      </c>
      <c r="I522" s="190" t="s">
        <v>271</v>
      </c>
      <c r="J522" s="190" t="s">
        <v>271</v>
      </c>
      <c r="K522" s="190" t="s">
        <v>275</v>
      </c>
      <c r="L522" s="190" t="s">
        <v>276</v>
      </c>
      <c r="M522" s="190" t="s">
        <v>277</v>
      </c>
      <c r="N522" s="190" t="s">
        <v>278</v>
      </c>
      <c r="O522" s="190" t="s">
        <v>59</v>
      </c>
      <c r="P522" s="190" t="s">
        <v>271</v>
      </c>
      <c r="Q522" s="190" t="s">
        <v>271</v>
      </c>
      <c r="R522" s="190" t="s">
        <v>279</v>
      </c>
      <c r="S522" s="191">
        <v>3000</v>
      </c>
    </row>
    <row r="523" spans="1:19" x14ac:dyDescent="0.25">
      <c r="A523" s="190" t="s">
        <v>3166</v>
      </c>
      <c r="B523" s="190" t="s">
        <v>3167</v>
      </c>
      <c r="C523" s="191">
        <v>27846</v>
      </c>
      <c r="D523" s="190" t="s">
        <v>270</v>
      </c>
      <c r="E523" s="190" t="s">
        <v>271</v>
      </c>
      <c r="F523" s="190" t="s">
        <v>272</v>
      </c>
      <c r="G523" s="190" t="s">
        <v>302</v>
      </c>
      <c r="H523" s="190" t="s">
        <v>274</v>
      </c>
      <c r="I523" s="190" t="s">
        <v>271</v>
      </c>
      <c r="J523" s="190" t="s">
        <v>271</v>
      </c>
      <c r="K523" s="190" t="s">
        <v>275</v>
      </c>
      <c r="L523" s="190" t="s">
        <v>276</v>
      </c>
      <c r="M523" s="190" t="s">
        <v>277</v>
      </c>
      <c r="N523" s="190" t="s">
        <v>278</v>
      </c>
      <c r="O523" s="190" t="s">
        <v>59</v>
      </c>
      <c r="P523" s="190" t="s">
        <v>271</v>
      </c>
      <c r="Q523" s="190" t="s">
        <v>271</v>
      </c>
      <c r="R523" s="190" t="s">
        <v>279</v>
      </c>
      <c r="S523" s="191">
        <v>1000</v>
      </c>
    </row>
    <row r="524" spans="1:19" x14ac:dyDescent="0.25">
      <c r="A524" s="190" t="s">
        <v>3168</v>
      </c>
      <c r="B524" s="190" t="s">
        <v>3135</v>
      </c>
      <c r="C524" s="191">
        <v>25441.71</v>
      </c>
      <c r="D524" s="190" t="s">
        <v>270</v>
      </c>
      <c r="E524" s="190" t="s">
        <v>271</v>
      </c>
      <c r="F524" s="190" t="s">
        <v>272</v>
      </c>
      <c r="G524" s="190" t="s">
        <v>273</v>
      </c>
      <c r="H524" s="190" t="s">
        <v>274</v>
      </c>
      <c r="I524" s="190" t="s">
        <v>271</v>
      </c>
      <c r="J524" s="190" t="s">
        <v>271</v>
      </c>
      <c r="K524" s="190" t="s">
        <v>275</v>
      </c>
      <c r="L524" s="190" t="s">
        <v>276</v>
      </c>
      <c r="M524" s="190" t="s">
        <v>277</v>
      </c>
      <c r="N524" s="190" t="s">
        <v>278</v>
      </c>
      <c r="O524" s="190" t="s">
        <v>59</v>
      </c>
      <c r="P524" s="190" t="s">
        <v>271</v>
      </c>
      <c r="Q524" s="190" t="s">
        <v>271</v>
      </c>
      <c r="R524" s="190" t="s">
        <v>279</v>
      </c>
      <c r="S524" s="191">
        <v>24230.2</v>
      </c>
    </row>
    <row r="525" spans="1:19" x14ac:dyDescent="0.25">
      <c r="A525" s="190" t="s">
        <v>3169</v>
      </c>
      <c r="B525" s="190" t="s">
        <v>3135</v>
      </c>
      <c r="C525" s="191">
        <v>27487.45</v>
      </c>
      <c r="D525" s="190" t="s">
        <v>270</v>
      </c>
      <c r="E525" s="190" t="s">
        <v>271</v>
      </c>
      <c r="F525" s="190" t="s">
        <v>272</v>
      </c>
      <c r="G525" s="190" t="s">
        <v>3131</v>
      </c>
      <c r="H525" s="190" t="s">
        <v>274</v>
      </c>
      <c r="I525" s="190" t="s">
        <v>271</v>
      </c>
      <c r="J525" s="190" t="s">
        <v>271</v>
      </c>
      <c r="K525" s="190" t="s">
        <v>275</v>
      </c>
      <c r="L525" s="190" t="s">
        <v>276</v>
      </c>
      <c r="M525" s="190" t="s">
        <v>277</v>
      </c>
      <c r="N525" s="190" t="s">
        <v>278</v>
      </c>
      <c r="O525" s="190" t="s">
        <v>59</v>
      </c>
      <c r="P525" s="190" t="s">
        <v>271</v>
      </c>
      <c r="Q525" s="190" t="s">
        <v>271</v>
      </c>
      <c r="R525" s="190" t="s">
        <v>279</v>
      </c>
      <c r="S525" s="191">
        <v>25691.25</v>
      </c>
    </row>
    <row r="526" spans="1:19" x14ac:dyDescent="0.25">
      <c r="A526" s="190" t="s">
        <v>3170</v>
      </c>
      <c r="B526" s="190" t="s">
        <v>3135</v>
      </c>
      <c r="C526" s="191">
        <v>27907.45</v>
      </c>
      <c r="D526" s="190" t="s">
        <v>270</v>
      </c>
      <c r="E526" s="190" t="s">
        <v>271</v>
      </c>
      <c r="F526" s="190" t="s">
        <v>272</v>
      </c>
      <c r="G526" s="190" t="s">
        <v>3131</v>
      </c>
      <c r="H526" s="190" t="s">
        <v>274</v>
      </c>
      <c r="I526" s="190" t="s">
        <v>271</v>
      </c>
      <c r="J526" s="190" t="s">
        <v>271</v>
      </c>
      <c r="K526" s="190" t="s">
        <v>275</v>
      </c>
      <c r="L526" s="190" t="s">
        <v>276</v>
      </c>
      <c r="M526" s="190" t="s">
        <v>277</v>
      </c>
      <c r="N526" s="190" t="s">
        <v>278</v>
      </c>
      <c r="O526" s="190" t="s">
        <v>59</v>
      </c>
      <c r="P526" s="190" t="s">
        <v>271</v>
      </c>
      <c r="Q526" s="190" t="s">
        <v>271</v>
      </c>
      <c r="R526" s="190" t="s">
        <v>279</v>
      </c>
      <c r="S526" s="191">
        <v>25116.69</v>
      </c>
    </row>
    <row r="527" spans="1:19" x14ac:dyDescent="0.25">
      <c r="A527" s="190" t="s">
        <v>3171</v>
      </c>
      <c r="B527" s="190" t="s">
        <v>3135</v>
      </c>
      <c r="C527" s="191">
        <v>14477.79</v>
      </c>
      <c r="D527" s="190" t="s">
        <v>270</v>
      </c>
      <c r="E527" s="190" t="s">
        <v>271</v>
      </c>
      <c r="F527" s="190" t="s">
        <v>272</v>
      </c>
      <c r="G527" s="190" t="s">
        <v>273</v>
      </c>
      <c r="H527" s="190" t="s">
        <v>274</v>
      </c>
      <c r="I527" s="190" t="s">
        <v>271</v>
      </c>
      <c r="J527" s="190" t="s">
        <v>271</v>
      </c>
      <c r="K527" s="190" t="s">
        <v>275</v>
      </c>
      <c r="L527" s="190" t="s">
        <v>276</v>
      </c>
      <c r="M527" s="190" t="s">
        <v>277</v>
      </c>
      <c r="N527" s="190" t="s">
        <v>278</v>
      </c>
      <c r="O527" s="190" t="s">
        <v>59</v>
      </c>
      <c r="P527" s="190" t="s">
        <v>271</v>
      </c>
      <c r="Q527" s="190" t="s">
        <v>271</v>
      </c>
      <c r="R527" s="190" t="s">
        <v>279</v>
      </c>
      <c r="S527" s="191">
        <v>13788.37</v>
      </c>
    </row>
    <row r="528" spans="1:19" x14ac:dyDescent="0.25">
      <c r="A528" s="190" t="s">
        <v>3172</v>
      </c>
      <c r="B528" s="190" t="s">
        <v>3135</v>
      </c>
      <c r="C528" s="191">
        <v>1838.38</v>
      </c>
      <c r="D528" s="190" t="s">
        <v>270</v>
      </c>
      <c r="E528" s="190" t="s">
        <v>271</v>
      </c>
      <c r="F528" s="190" t="s">
        <v>272</v>
      </c>
      <c r="G528" s="190" t="s">
        <v>3173</v>
      </c>
      <c r="H528" s="190" t="s">
        <v>274</v>
      </c>
      <c r="I528" s="190" t="s">
        <v>271</v>
      </c>
      <c r="J528" s="190" t="s">
        <v>271</v>
      </c>
      <c r="K528" s="190" t="s">
        <v>275</v>
      </c>
      <c r="L528" s="190" t="s">
        <v>276</v>
      </c>
      <c r="M528" s="190" t="s">
        <v>277</v>
      </c>
      <c r="N528" s="190" t="s">
        <v>278</v>
      </c>
      <c r="O528" s="190" t="s">
        <v>59</v>
      </c>
      <c r="P528" s="190" t="s">
        <v>271</v>
      </c>
      <c r="Q528" s="190" t="s">
        <v>271</v>
      </c>
      <c r="R528" s="190" t="s">
        <v>279</v>
      </c>
      <c r="S528" s="191">
        <v>1750.84</v>
      </c>
    </row>
    <row r="529" spans="1:1" x14ac:dyDescent="0.25">
      <c r="A529" s="190" t="s">
        <v>3174</v>
      </c>
    </row>
    <row r="530" spans="1:1" x14ac:dyDescent="0.25">
      <c r="A530" s="190" t="s">
        <v>248</v>
      </c>
    </row>
    <row r="531" spans="1:1" x14ac:dyDescent="0.25">
      <c r="A531" s="190" t="s">
        <v>3175</v>
      </c>
    </row>
    <row r="532" spans="1:1" x14ac:dyDescent="0.25">
      <c r="A532" s="190" t="s">
        <v>248</v>
      </c>
    </row>
    <row r="533" spans="1:1" x14ac:dyDescent="0.25">
      <c r="A533" s="190" t="s">
        <v>1664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Dashboard</vt:lpstr>
      <vt:lpstr>Input - Safety Data</vt:lpstr>
      <vt:lpstr>Input - Operational Raw Data</vt:lpstr>
      <vt:lpstr>Output - Safety &amp; Ops</vt:lpstr>
      <vt:lpstr>Cost Savings &amp; Avoidance</vt:lpstr>
      <vt:lpstr>Spend Chart</vt:lpstr>
      <vt:lpstr>Kirby Maintenance ADP</vt:lpstr>
      <vt:lpstr>2015 spend per ADP</vt:lpstr>
      <vt:lpstr>2016 spend per ADP</vt:lpstr>
      <vt:lpstr>2017 Spend per ADP</vt:lpstr>
      <vt:lpstr>2018 Jan 1 to Aug 31 per ADP</vt:lpstr>
      <vt:lpstr>2015 Spend per Essbase</vt:lpstr>
      <vt:lpstr>2016 Spend per Essbase</vt:lpstr>
      <vt:lpstr>2017 Spend per Essbase</vt:lpstr>
      <vt:lpstr>2018 Jan 1 to Aug 31 perEssbase</vt:lpstr>
      <vt:lpstr>2018 Jan 1 to Aug 10 per Essbas</vt:lpstr>
      <vt:lpstr>CS and CA Definitions </vt:lpstr>
      <vt:lpstr>Logos</vt:lpstr>
      <vt:lpstr>Dashboard!Print_Area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Trevan Williams</dc:creator>
  <cp:lastModifiedBy>Trevan Williams</cp:lastModifiedBy>
  <cp:lastPrinted>2018-09-14T20:11:48Z</cp:lastPrinted>
  <dcterms:created xsi:type="dcterms:W3CDTF">2017-09-18T15:26:10Z</dcterms:created>
  <dcterms:modified xsi:type="dcterms:W3CDTF">2018-09-14T21:01:36Z</dcterms:modified>
</cp:coreProperties>
</file>