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Sheet1!$A$1:$T$729</definedName>
    <definedName name="_xlnm._FilterDatabase" localSheetId="2" hidden="1">Sheet3!$A$1:$E$28</definedName>
  </definedNames>
  <calcPr calcId="162913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3" i="1" l="1"/>
  <c r="T513" i="1" l="1"/>
  <c r="J479" i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/>
  <c r="L294" i="1" s="1"/>
  <c r="F295" i="1"/>
  <c r="J295" i="1" s="1"/>
  <c r="K295" i="1"/>
  <c r="L295" i="1" s="1"/>
  <c r="F296" i="1"/>
  <c r="J296" i="1" s="1"/>
  <c r="K296" i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5" i="1"/>
  <c r="L516" i="1"/>
  <c r="L517" i="1"/>
  <c r="L518" i="1"/>
  <c r="L519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/>
  <c r="L514" i="1" s="1"/>
  <c r="F520" i="1"/>
  <c r="J520" i="1" s="1"/>
  <c r="K520" i="1"/>
  <c r="L520" i="1" s="1"/>
  <c r="F521" i="1"/>
  <c r="L521" i="1"/>
  <c r="F522" i="1"/>
  <c r="J522" i="1" s="1"/>
  <c r="K522" i="1"/>
  <c r="L522" i="1" s="1"/>
  <c r="F523" i="1"/>
  <c r="L523" i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J135" i="1"/>
  <c r="K135" i="1" s="1"/>
  <c r="L135" i="1" s="1"/>
  <c r="F135" i="1"/>
  <c r="Q467" i="1" l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253" i="1" l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 s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 s="1"/>
  <c r="L222" i="1" s="1"/>
  <c r="J223" i="1"/>
  <c r="K223" i="1"/>
  <c r="L223" i="1" s="1"/>
  <c r="F224" i="1"/>
  <c r="J224" i="1" s="1"/>
  <c r="K224" i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<sst xmlns="http://schemas.openxmlformats.org/spreadsheetml/2006/main" count="2961" uniqueCount="381">
  <si>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</si>
  <si>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</si>
  <si>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</si>
  <si>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</si>
  <si>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</si>
  <si>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</si>
  <si>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</si>
  <si>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</si>
  <si>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</si>
  <si>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</si>
  <si>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</si>
  <si>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</si>
  <si>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</si>
  <si>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</si>
  <si>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</si>
  <si>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</si>
  <si>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</si>
  <si>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</si>
  <si>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</si>
  <si>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</si>
  <si>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</si>
  <si>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</si>
  <si>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</si>
  <si>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</si>
  <si>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</si>
  <si>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</si>
  <si>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</si>
  <si>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</si>
  <si>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</si>
  <si>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</si>
  <si>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</si>
  <si>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</si>
  <si>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</si>
  <si>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</si>
  <si>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</si>
  <si>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</si>
  <si>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</si>
  <si>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</si>
  <si>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</si>
  <si>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</si>
  <si>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</si>
  <si>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</si>
  <si>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</si>
  <si>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</si>
  <si>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</si>
  <si>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</si>
  <si>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</si>
  <si>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</si>
  <si>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</si>
  <si>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</si>
  <si>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</si>
  <si>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</si>
  <si>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</si>
  <si>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</si>
  <si>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</si>
  <si>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</si>
  <si>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</si>
  <si>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</si>
  <si>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</si>
  <si>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</si>
  <si>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</si>
  <si>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</si>
  <si>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</si>
  <si>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</si>
  <si>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</si>
  <si>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</si>
  <si>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</si>
  <si>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</si>
  <si>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</si>
  <si>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</si>
  <si>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</si>
  <si>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</si>
  <si>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</si>
  <si>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</si>
  <si>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</si>
  <si>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</si>
  <si>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</si>
  <si>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</si>
  <si>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</si>
  <si>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</si>
  <si>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</si>
  <si>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</si>
  <si>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</si>
  <si>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</si>
  <si>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</si>
  <si>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</si>
  <si>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</si>
  <si>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</si>
  <si>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</si>
  <si>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</si>
  <si>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</si>
  <si>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</si>
  <si>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</si>
  <si>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</si>
  <si>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</si>
  <si>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</si>
  <si>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</si>
  <si>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</si>
  <si>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</si>
  <si>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</si>
  <si>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</si>
  <si>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</si>
  <si>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</si>
  <si>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</si>
  <si>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</si>
  <si>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</si>
  <si>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</si>
  <si>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</si>
  <si>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</si>
  <si>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</si>
  <si>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</si>
  <si>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</si>
  <si>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</si>
  <si>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</si>
  <si>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</si>
  <si>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</si>
  <si>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</si>
  <si>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</si>
  <si>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</si>
  <si>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</si>
  <si>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</si>
  <si>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</si>
  <si>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</si>
  <si>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</si>
  <si>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</si>
  <si>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</si>
  <si>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</si>
  <si>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</si>
  <si>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</si>
  <si>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</si>
  <si>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</si>
  <si>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</si>
  <si>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</si>
  <si>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</si>
  <si>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</si>
  <si>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</si>
  <si>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</si>
  <si>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</si>
  <si>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</si>
  <si>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</si>
  <si>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</si>
  <si>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</si>
  <si>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</si>
  <si>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</si>
  <si>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</si>
  <si>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</si>
  <si>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</si>
  <si>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</si>
  <si>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</si>
  <si>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</si>
  <si>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</si>
  <si>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</si>
  <si>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</si>
  <si>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</si>
  <si>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</si>
  <si>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</si>
  <si>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</si>
  <si>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</si>
  <si>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</si>
  <si>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</si>
  <si>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</si>
  <si>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</si>
  <si>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</si>
  <si>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</si>
  <si>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</si>
  <si>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</si>
  <si>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</si>
  <si>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</si>
  <si>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</si>
  <si>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</si>
  <si>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</si>
  <si>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</si>
  <si>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</si>
  <si>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</si>
  <si>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</si>
  <si>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</si>
  <si>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</si>
  <si>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</si>
  <si>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</si>
  <si>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</si>
  <si>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</si>
  <si>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</si>
  <si>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</si>
  <si>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</si>
  <si>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</si>
  <si>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</si>
  <si>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</si>
  <si>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</si>
  <si>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</si>
  <si>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</si>
  <si>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</si>
  <si>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</si>
  <si>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</si>
  <si>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</si>
  <si>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</si>
  <si>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</si>
  <si>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</si>
  <si>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</si>
  <si>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</si>
  <si>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</si>
  <si>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</si>
  <si>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</si>
  <si>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</si>
  <si>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</si>
  <si>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</si>
  <si>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</si>
  <si>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</si>
  <si>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</si>
  <si>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</si>
  <si>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</si>
  <si>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</si>
  <si>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</si>
  <si>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</si>
  <si>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</si>
  <si>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</si>
  <si>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</si>
  <si>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</si>
  <si>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</si>
  <si>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</si>
  <si>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</si>
  <si>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</si>
  <si>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</si>
  <si>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</si>
  <si>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</si>
  <si>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</si>
  <si>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</si>
  <si>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</si>
  <si>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</si>
  <si>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</si>
  <si>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</si>
  <si>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</si>
  <si>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</si>
  <si>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</si>
  <si>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</si>
  <si>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</si>
  <si>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</si>
  <si>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</si>
  <si>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</si>
  <si>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</si>
  <si>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</si>
  <si>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</si>
  <si>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</si>
  <si>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</si>
  <si>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</si>
  <si>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</si>
  <si>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</si>
  <si>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</si>
  <si>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</si>
  <si>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</si>
  <si>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</si>
  <si>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</si>
  <si>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</si>
  <si>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</si>
  <si>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</si>
  <si>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</si>
  <si>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</si>
  <si>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</si>
  <si>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</si>
  <si>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</si>
  <si>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</si>
  <si>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</si>
  <si>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</si>
  <si>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</si>
  <si>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</si>
  <si>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</si>
  <si>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</si>
  <si>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</si>
  <si>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</si>
  <si>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</si>
  <si>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</si>
  <si>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</si>
  <si>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</si>
  <si>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</si>
  <si>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</si>
  <si>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</si>
  <si>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</si>
  <si>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</si>
  <si>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</si>
  <si>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</si>
  <si>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</si>
  <si>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</si>
  <si>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</si>
  <si>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</si>
  <si>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</si>
  <si>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</si>
  <si>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</si>
  <si>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</si>
  <si>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</si>
  <si>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</si>
  <si>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</si>
  <si>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</si>
  <si>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</si>
  <si>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</si>
  <si>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</si>
  <si>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</si>
  <si>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</si>
  <si>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</si>
  <si>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</si>
  <si>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</si>
  <si>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</si>
  <si>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</si>
  <si>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</si>
  <si>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</si>
  <si>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</si>
  <si>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</si>
  <si>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</si>
  <si>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</si>
  <si>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</si>
  <si>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</si>
  <si>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</si>
  <si>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</si>
  <si>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</si>
  <si>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</si>
  <si>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</si>
  <si>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</si>
  <si>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</si>
  <si>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</si>
  <si>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</si>
  <si>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</si>
  <si>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</si>
  <si>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</si>
  <si>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</si>
  <si>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</si>
  <si>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</si>
  <si>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</si>
  <si>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</si>
  <si>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</si>
  <si>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</si>
  <si>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</si>
  <si>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</si>
  <si>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</si>
  <si>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</si>
  <si>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</si>
  <si>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</si>
  <si>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</si>
  <si>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</si>
  <si>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</si>
  <si>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</si>
  <si>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</si>
  <si>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</si>
  <si>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</si>
  <si>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</si>
  <si>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</si>
  <si>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</si>
  <si>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</si>
  <si>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End of April 11th, 2022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</si>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</sst>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00FF00"/>
      <color rgb="FFCC99FF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9"/>
  <sheetViews>
    <sheetView tabSelected="1" zoomScale="70" zoomScaleNormal="70" workbookViewId="0">
      <pane ySplit="1" topLeftCell="A444" activePane="bottomLeft" state="frozen"/>
      <selection pane="bottomLeft" activeCell="T524" sqref="T524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 t="s">
        <v>35</v>
      </c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 t="s">
        <v>35</v>
      </c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 t="s">
        <v>35</v>
      </c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 t="s">
        <v>35</v>
      </c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 t="s">
        <v>20</v>
      </c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 t="s">
        <v>20</v>
      </c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 t="s">
        <v>20</v>
      </c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 t="s">
        <v>2</v>
      </c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 t="s">
        <v>2</v>
      </c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 t="s">
        <v>2</v>
      </c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 t="s">
        <v>2</v>
      </c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 t="s">
        <v>20</v>
      </c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 t="s">
        <v>20</v>
      </c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 t="s">
        <v>20</v>
      </c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 t="s">
        <v>20</v>
      </c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 t="s">
        <v>20</v>
      </c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 t="s">
        <v>2</v>
      </c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 t="s">
        <v>2</v>
      </c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 t="s">
        <v>2</v>
      </c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 t="s">
        <v>2</v>
      </c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 t="s">
        <v>20</v>
      </c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 t="s">
        <v>20</v>
      </c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 t="s">
        <v>20</v>
      </c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 t="s">
        <v>20</v>
      </c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 t="s">
        <v>2</v>
      </c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 t="s">
        <v>2</v>
      </c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 t="s">
        <v>2</v>
      </c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 t="s">
        <v>26</v>
      </c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 t="s">
        <v>2</v>
      </c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 t="s">
        <v>2</v>
      </c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A331" s="65">
        <v>2022</v>
      </c>
      <c r="B331" s="65">
        <v>10</v>
      </c>
      <c r="C331" s="65" t="s">
        <v>0</v>
      </c>
      <c r="D331" s="65" t="s">
        <v>248</v>
      </c>
      <c r="E331" s="65">
        <v>73</v>
      </c>
      <c r="F331" s="66">
        <f t="shared" si="31"/>
        <v>9.67</v>
      </c>
      <c r="G331" s="67" t="s">
        <v>1</v>
      </c>
      <c r="H331" s="65">
        <v>64</v>
      </c>
      <c r="I331" s="65">
        <f>SUM(H331*9.6)</f>
        <v>614.4</v>
      </c>
      <c r="J331" s="68">
        <f t="shared" si="28"/>
        <v>30.27</v>
      </c>
      <c r="K331" s="68">
        <f t="shared" si="29"/>
        <v>22.702500000000001</v>
      </c>
      <c r="L331" s="69">
        <f t="shared" si="30"/>
        <v>13948.415999999999</v>
      </c>
      <c r="M331" s="65" t="s">
        <v>156</v>
      </c>
      <c r="N331" s="65" t="s">
        <v>257</v>
      </c>
      <c r="O331" s="65" t="s">
        <v>24</v>
      </c>
      <c r="P331" s="65"/>
    </row>
    <row r="332" spans="1:20" x14ac:dyDescent="0.25">
      <c r="A332" s="65">
        <v>2022</v>
      </c>
      <c r="B332" s="65">
        <v>10</v>
      </c>
      <c r="C332" s="65" t="s">
        <v>0</v>
      </c>
      <c r="D332" s="65" t="s">
        <v>248</v>
      </c>
      <c r="E332" s="65">
        <v>73</v>
      </c>
      <c r="F332" s="66">
        <f t="shared" si="31"/>
        <v>9.67</v>
      </c>
      <c r="G332" s="67" t="s">
        <v>1</v>
      </c>
      <c r="H332" s="65">
        <v>29</v>
      </c>
      <c r="I332" s="65">
        <f t="shared" ref="I332:I351" si="32">SUM(H332*9.6)</f>
        <v>278.39999999999998</v>
      </c>
      <c r="J332" s="68">
        <f t="shared" si="28"/>
        <v>30.27</v>
      </c>
      <c r="K332" s="68">
        <f t="shared" si="29"/>
        <v>15.135</v>
      </c>
      <c r="L332" s="69">
        <f t="shared" si="30"/>
        <v>4213.5839999999998</v>
      </c>
      <c r="M332" s="65" t="s">
        <v>33</v>
      </c>
      <c r="N332" s="65" t="s">
        <v>257</v>
      </c>
      <c r="O332" s="65" t="s">
        <v>24</v>
      </c>
      <c r="P332" s="65"/>
    </row>
    <row r="333" spans="1:20" x14ac:dyDescent="0.25">
      <c r="A333" s="65">
        <v>2022</v>
      </c>
      <c r="B333" s="65">
        <v>10</v>
      </c>
      <c r="C333" s="65" t="s">
        <v>0</v>
      </c>
      <c r="D333" s="65" t="s">
        <v>248</v>
      </c>
      <c r="E333" s="65">
        <v>60.3</v>
      </c>
      <c r="F333" s="66">
        <f t="shared" si="31"/>
        <v>6.99</v>
      </c>
      <c r="G333" s="67" t="s">
        <v>1</v>
      </c>
      <c r="H333" s="65">
        <v>75</v>
      </c>
      <c r="I333" s="65">
        <f t="shared" si="32"/>
        <v>720</v>
      </c>
      <c r="J333" s="68">
        <f t="shared" si="28"/>
        <v>24.27</v>
      </c>
      <c r="K333" s="68">
        <f t="shared" si="29"/>
        <v>18.202500000000001</v>
      </c>
      <c r="L333" s="69">
        <f t="shared" si="30"/>
        <v>13105.800000000001</v>
      </c>
      <c r="M333" s="65" t="s">
        <v>156</v>
      </c>
      <c r="N333" s="65" t="s">
        <v>258</v>
      </c>
      <c r="O333" s="65" t="s">
        <v>24</v>
      </c>
      <c r="P333" s="65"/>
    </row>
    <row r="334" spans="1:20" x14ac:dyDescent="0.25">
      <c r="A334" s="65">
        <v>2022</v>
      </c>
      <c r="B334" s="65">
        <v>10</v>
      </c>
      <c r="C334" s="65" t="s">
        <v>0</v>
      </c>
      <c r="D334" s="65" t="s">
        <v>249</v>
      </c>
      <c r="E334" s="65">
        <v>60.3</v>
      </c>
      <c r="F334" s="66">
        <f t="shared" si="31"/>
        <v>6.99</v>
      </c>
      <c r="G334" s="67" t="s">
        <v>1</v>
      </c>
      <c r="H334" s="65">
        <v>130</v>
      </c>
      <c r="I334" s="65">
        <f t="shared" si="32"/>
        <v>1248</v>
      </c>
      <c r="J334" s="68">
        <f t="shared" si="28"/>
        <v>24.27</v>
      </c>
      <c r="K334" s="68">
        <f t="shared" si="29"/>
        <v>18.202500000000001</v>
      </c>
      <c r="L334" s="69">
        <f t="shared" si="30"/>
        <v>22716.720000000001</v>
      </c>
      <c r="M334" s="65" t="s">
        <v>156</v>
      </c>
      <c r="N334" s="65" t="s">
        <v>259</v>
      </c>
      <c r="O334" s="65" t="s">
        <v>24</v>
      </c>
      <c r="P334" s="65"/>
    </row>
    <row r="335" spans="1:20" x14ac:dyDescent="0.25">
      <c r="A335" s="65">
        <v>2022</v>
      </c>
      <c r="B335" s="65">
        <v>10</v>
      </c>
      <c r="C335" s="65" t="s">
        <v>0</v>
      </c>
      <c r="D335" s="65" t="s">
        <v>250</v>
      </c>
      <c r="E335" s="65">
        <v>88.9</v>
      </c>
      <c r="F335" s="66">
        <f t="shared" si="31"/>
        <v>13.84</v>
      </c>
      <c r="G335" s="67" t="s">
        <v>1</v>
      </c>
      <c r="H335" s="65">
        <v>33</v>
      </c>
      <c r="I335" s="65">
        <f t="shared" si="32"/>
        <v>316.8</v>
      </c>
      <c r="J335" s="68">
        <f t="shared" si="28"/>
        <v>42.44</v>
      </c>
      <c r="K335" s="68">
        <f t="shared" si="29"/>
        <v>21.22</v>
      </c>
      <c r="L335" s="69">
        <f t="shared" si="30"/>
        <v>6722.4960000000001</v>
      </c>
      <c r="M335" s="65" t="s">
        <v>33</v>
      </c>
      <c r="N335" s="65" t="s">
        <v>260</v>
      </c>
      <c r="O335" s="65" t="s">
        <v>24</v>
      </c>
      <c r="P335" s="65"/>
    </row>
    <row r="336" spans="1:20" x14ac:dyDescent="0.25">
      <c r="A336" s="65">
        <v>2022</v>
      </c>
      <c r="B336" s="65">
        <v>10</v>
      </c>
      <c r="C336" s="65" t="s">
        <v>0</v>
      </c>
      <c r="D336" s="65" t="s">
        <v>251</v>
      </c>
      <c r="E336" s="65">
        <v>88.9</v>
      </c>
      <c r="F336" s="66">
        <f t="shared" si="31"/>
        <v>13.84</v>
      </c>
      <c r="G336" s="67" t="s">
        <v>1</v>
      </c>
      <c r="H336" s="65">
        <v>5</v>
      </c>
      <c r="I336" s="65">
        <f t="shared" si="32"/>
        <v>48</v>
      </c>
      <c r="J336" s="68">
        <f t="shared" si="28"/>
        <v>42.44</v>
      </c>
      <c r="K336" s="68">
        <f t="shared" si="29"/>
        <v>21.22</v>
      </c>
      <c r="L336" s="69">
        <f t="shared" si="30"/>
        <v>1018.56</v>
      </c>
      <c r="M336" s="65" t="s">
        <v>33</v>
      </c>
      <c r="N336" s="65" t="s">
        <v>261</v>
      </c>
      <c r="O336" s="65" t="s">
        <v>24</v>
      </c>
      <c r="P336" s="65"/>
    </row>
    <row r="337" spans="1:16" x14ac:dyDescent="0.25">
      <c r="A337" s="65">
        <v>2022</v>
      </c>
      <c r="B337" s="65">
        <v>10</v>
      </c>
      <c r="C337" s="65" t="s">
        <v>0</v>
      </c>
      <c r="D337" s="65" t="s">
        <v>251</v>
      </c>
      <c r="E337" s="65">
        <v>88.9</v>
      </c>
      <c r="F337" s="66">
        <f t="shared" si="31"/>
        <v>13.84</v>
      </c>
      <c r="G337" s="67" t="s">
        <v>1</v>
      </c>
      <c r="H337" s="65">
        <v>53</v>
      </c>
      <c r="I337" s="65">
        <f t="shared" si="32"/>
        <v>508.79999999999995</v>
      </c>
      <c r="J337" s="68">
        <f t="shared" si="28"/>
        <v>42.44</v>
      </c>
      <c r="K337" s="68">
        <f t="shared" si="29"/>
        <v>21.22</v>
      </c>
      <c r="L337" s="69">
        <f t="shared" si="30"/>
        <v>10796.735999999999</v>
      </c>
      <c r="M337" s="65" t="s">
        <v>33</v>
      </c>
      <c r="N337" s="65" t="s">
        <v>260</v>
      </c>
      <c r="O337" s="65" t="s">
        <v>24</v>
      </c>
      <c r="P337" s="65"/>
    </row>
    <row r="338" spans="1:16" x14ac:dyDescent="0.25">
      <c r="A338" s="65">
        <v>2022</v>
      </c>
      <c r="B338" s="65">
        <v>10</v>
      </c>
      <c r="C338" s="65" t="s">
        <v>0</v>
      </c>
      <c r="D338" s="65" t="s">
        <v>252</v>
      </c>
      <c r="E338" s="65">
        <v>88.9</v>
      </c>
      <c r="F338" s="66">
        <f t="shared" si="31"/>
        <v>13.84</v>
      </c>
      <c r="G338" s="67" t="s">
        <v>1</v>
      </c>
      <c r="H338" s="65">
        <v>71</v>
      </c>
      <c r="I338" s="65">
        <f t="shared" si="32"/>
        <v>681.6</v>
      </c>
      <c r="J338" s="68">
        <f t="shared" si="28"/>
        <v>42.44</v>
      </c>
      <c r="K338" s="68">
        <f t="shared" si="29"/>
        <v>31.83</v>
      </c>
      <c r="L338" s="69">
        <f t="shared" si="30"/>
        <v>21695.328000000001</v>
      </c>
      <c r="M338" s="65" t="s">
        <v>156</v>
      </c>
      <c r="N338" s="65" t="s">
        <v>262</v>
      </c>
      <c r="O338" s="65" t="s">
        <v>24</v>
      </c>
      <c r="P338" s="65"/>
    </row>
    <row r="339" spans="1:16" x14ac:dyDescent="0.25">
      <c r="A339" s="65">
        <v>2022</v>
      </c>
      <c r="B339" s="65">
        <v>10</v>
      </c>
      <c r="C339" s="65" t="s">
        <v>0</v>
      </c>
      <c r="D339" s="65" t="s">
        <v>252</v>
      </c>
      <c r="E339" s="65">
        <v>88.9</v>
      </c>
      <c r="F339" s="66">
        <f t="shared" si="31"/>
        <v>13.84</v>
      </c>
      <c r="G339" s="67" t="s">
        <v>1</v>
      </c>
      <c r="H339" s="65">
        <v>27</v>
      </c>
      <c r="I339" s="65">
        <f t="shared" si="32"/>
        <v>259.2</v>
      </c>
      <c r="J339" s="68">
        <f t="shared" si="28"/>
        <v>42.44</v>
      </c>
      <c r="K339" s="68">
        <f t="shared" si="29"/>
        <v>21.22</v>
      </c>
      <c r="L339" s="69">
        <f t="shared" si="30"/>
        <v>5500.2239999999993</v>
      </c>
      <c r="M339" s="65" t="s">
        <v>33</v>
      </c>
      <c r="N339" s="65" t="s">
        <v>262</v>
      </c>
      <c r="O339" s="65" t="s">
        <v>24</v>
      </c>
      <c r="P339" s="65"/>
    </row>
    <row r="340" spans="1:16" x14ac:dyDescent="0.25">
      <c r="A340" s="65">
        <v>2022</v>
      </c>
      <c r="B340" s="65">
        <v>10</v>
      </c>
      <c r="C340" s="65" t="s">
        <v>0</v>
      </c>
      <c r="D340" s="65" t="s">
        <v>253</v>
      </c>
      <c r="E340" s="65">
        <v>88.9</v>
      </c>
      <c r="F340" s="66">
        <f t="shared" si="31"/>
        <v>13.84</v>
      </c>
      <c r="G340" s="67" t="s">
        <v>1</v>
      </c>
      <c r="H340" s="65">
        <v>8</v>
      </c>
      <c r="I340" s="65">
        <f t="shared" si="32"/>
        <v>76.8</v>
      </c>
      <c r="J340" s="68">
        <f t="shared" si="28"/>
        <v>42.44</v>
      </c>
      <c r="K340" s="68">
        <f t="shared" si="29"/>
        <v>21.22</v>
      </c>
      <c r="L340" s="69">
        <f t="shared" si="30"/>
        <v>1629.6959999999999</v>
      </c>
      <c r="M340" s="65" t="s">
        <v>33</v>
      </c>
      <c r="N340" s="65" t="s">
        <v>263</v>
      </c>
      <c r="O340" s="65" t="s">
        <v>24</v>
      </c>
      <c r="P340" s="65"/>
    </row>
    <row r="341" spans="1:16" x14ac:dyDescent="0.25">
      <c r="A341" s="65">
        <v>2022</v>
      </c>
      <c r="B341" s="65">
        <v>10</v>
      </c>
      <c r="C341" s="65" t="s">
        <v>0</v>
      </c>
      <c r="D341" s="65" t="s">
        <v>254</v>
      </c>
      <c r="E341" s="65">
        <v>73</v>
      </c>
      <c r="F341" s="66">
        <f t="shared" si="31"/>
        <v>9.67</v>
      </c>
      <c r="G341" s="67" t="s">
        <v>1</v>
      </c>
      <c r="H341" s="65">
        <v>8</v>
      </c>
      <c r="I341" s="65">
        <f t="shared" si="32"/>
        <v>76.8</v>
      </c>
      <c r="J341" s="68">
        <f t="shared" si="28"/>
        <v>30.27</v>
      </c>
      <c r="K341" s="68">
        <f t="shared" si="29"/>
        <v>22.702500000000001</v>
      </c>
      <c r="L341" s="69">
        <f t="shared" si="30"/>
        <v>1743.5519999999999</v>
      </c>
      <c r="M341" s="65" t="s">
        <v>156</v>
      </c>
      <c r="N341" s="65" t="s">
        <v>264</v>
      </c>
      <c r="O341" s="65" t="s">
        <v>24</v>
      </c>
      <c r="P341" s="65"/>
    </row>
    <row r="342" spans="1:16" x14ac:dyDescent="0.25">
      <c r="A342" s="65">
        <v>2022</v>
      </c>
      <c r="B342" s="65">
        <v>10</v>
      </c>
      <c r="C342" s="65" t="s">
        <v>0</v>
      </c>
      <c r="D342" s="65" t="s">
        <v>254</v>
      </c>
      <c r="E342" s="65">
        <v>73</v>
      </c>
      <c r="F342" s="66">
        <f t="shared" si="31"/>
        <v>9.67</v>
      </c>
      <c r="G342" s="67" t="s">
        <v>1</v>
      </c>
      <c r="H342" s="65">
        <v>10</v>
      </c>
      <c r="I342" s="65">
        <f t="shared" si="32"/>
        <v>96</v>
      </c>
      <c r="J342" s="68">
        <f t="shared" si="28"/>
        <v>30.27</v>
      </c>
      <c r="K342" s="68">
        <f t="shared" si="29"/>
        <v>15.135</v>
      </c>
      <c r="L342" s="69">
        <f t="shared" si="30"/>
        <v>1452.96</v>
      </c>
      <c r="M342" s="65" t="s">
        <v>33</v>
      </c>
      <c r="N342" s="65" t="s">
        <v>264</v>
      </c>
      <c r="O342" s="65" t="s">
        <v>24</v>
      </c>
      <c r="P342" s="65"/>
    </row>
    <row r="343" spans="1:16" x14ac:dyDescent="0.25">
      <c r="A343" s="65">
        <v>2022</v>
      </c>
      <c r="B343" s="65">
        <v>10</v>
      </c>
      <c r="C343" s="65" t="s">
        <v>0</v>
      </c>
      <c r="D343" s="65" t="s">
        <v>254</v>
      </c>
      <c r="E343" s="65">
        <v>88.9</v>
      </c>
      <c r="F343" s="66">
        <f t="shared" si="31"/>
        <v>13.84</v>
      </c>
      <c r="G343" s="67" t="s">
        <v>1</v>
      </c>
      <c r="H343" s="65">
        <v>30</v>
      </c>
      <c r="I343" s="65">
        <f t="shared" si="32"/>
        <v>288</v>
      </c>
      <c r="J343" s="68">
        <f t="shared" si="28"/>
        <v>42.44</v>
      </c>
      <c r="K343" s="68">
        <f t="shared" si="29"/>
        <v>21.22</v>
      </c>
      <c r="L343" s="69">
        <f t="shared" si="30"/>
        <v>6111.36</v>
      </c>
      <c r="M343" s="65" t="s">
        <v>33</v>
      </c>
      <c r="N343" s="65" t="s">
        <v>265</v>
      </c>
      <c r="O343" s="65" t="s">
        <v>24</v>
      </c>
      <c r="P343" s="65"/>
    </row>
    <row r="344" spans="1:16" x14ac:dyDescent="0.25">
      <c r="A344" s="65">
        <v>2022</v>
      </c>
      <c r="B344" s="65">
        <v>10</v>
      </c>
      <c r="C344" s="65" t="s">
        <v>0</v>
      </c>
      <c r="D344" s="65" t="s">
        <v>255</v>
      </c>
      <c r="E344" s="65">
        <v>73</v>
      </c>
      <c r="F344" s="66">
        <f t="shared" si="31"/>
        <v>9.67</v>
      </c>
      <c r="G344" s="67" t="s">
        <v>1</v>
      </c>
      <c r="H344" s="65">
        <v>50</v>
      </c>
      <c r="I344" s="65">
        <f t="shared" si="32"/>
        <v>480</v>
      </c>
      <c r="J344" s="68">
        <f t="shared" si="28"/>
        <v>30.27</v>
      </c>
      <c r="K344" s="68">
        <f t="shared" si="29"/>
        <v>22.702500000000001</v>
      </c>
      <c r="L344" s="69">
        <f t="shared" si="30"/>
        <v>10897.2</v>
      </c>
      <c r="M344" s="65" t="s">
        <v>156</v>
      </c>
      <c r="N344" s="65" t="s">
        <v>266</v>
      </c>
      <c r="O344" s="65" t="s">
        <v>24</v>
      </c>
      <c r="P344" s="65"/>
    </row>
    <row r="345" spans="1:16" x14ac:dyDescent="0.25">
      <c r="A345" s="65">
        <v>2022</v>
      </c>
      <c r="B345" s="65">
        <v>10</v>
      </c>
      <c r="C345" s="65" t="s">
        <v>0</v>
      </c>
      <c r="D345" s="65" t="s">
        <v>256</v>
      </c>
      <c r="E345" s="65">
        <v>73</v>
      </c>
      <c r="F345" s="66">
        <f t="shared" si="31"/>
        <v>9.67</v>
      </c>
      <c r="G345" s="67" t="s">
        <v>1</v>
      </c>
      <c r="H345" s="65">
        <v>6</v>
      </c>
      <c r="I345" s="65">
        <f t="shared" si="32"/>
        <v>57.599999999999994</v>
      </c>
      <c r="J345" s="68">
        <f t="shared" si="28"/>
        <v>30.27</v>
      </c>
      <c r="K345" s="68">
        <f t="shared" si="29"/>
        <v>15.135</v>
      </c>
      <c r="L345" s="69">
        <f t="shared" si="30"/>
        <v>871.77599999999995</v>
      </c>
      <c r="M345" s="65" t="s">
        <v>33</v>
      </c>
      <c r="N345" s="65" t="s">
        <v>267</v>
      </c>
      <c r="O345" s="65" t="s">
        <v>24</v>
      </c>
      <c r="P345" s="65"/>
    </row>
    <row r="346" spans="1:16" x14ac:dyDescent="0.25">
      <c r="A346" s="65">
        <v>2022</v>
      </c>
      <c r="B346" s="65">
        <v>10</v>
      </c>
      <c r="C346" s="65" t="s">
        <v>0</v>
      </c>
      <c r="D346" s="65" t="s">
        <v>273</v>
      </c>
      <c r="E346" s="65">
        <v>88.9</v>
      </c>
      <c r="F346" s="66">
        <f t="shared" si="31"/>
        <v>13.84</v>
      </c>
      <c r="G346" s="67" t="s">
        <v>1</v>
      </c>
      <c r="H346" s="65">
        <v>2</v>
      </c>
      <c r="I346" s="65">
        <f t="shared" si="32"/>
        <v>19.2</v>
      </c>
      <c r="J346" s="68">
        <f t="shared" si="28"/>
        <v>42.44</v>
      </c>
      <c r="K346" s="68">
        <f t="shared" si="29"/>
        <v>21.22</v>
      </c>
      <c r="L346" s="69">
        <f t="shared" si="30"/>
        <v>407.42399999999998</v>
      </c>
      <c r="M346" s="65" t="s">
        <v>33</v>
      </c>
      <c r="N346" s="65" t="s">
        <v>268</v>
      </c>
      <c r="O346" s="65" t="s">
        <v>25</v>
      </c>
      <c r="P346" s="65"/>
    </row>
    <row r="347" spans="1:16" x14ac:dyDescent="0.25">
      <c r="A347" s="65">
        <v>2022</v>
      </c>
      <c r="B347" s="65">
        <v>10</v>
      </c>
      <c r="C347" s="65" t="s">
        <v>0</v>
      </c>
      <c r="D347" s="65" t="s">
        <v>273</v>
      </c>
      <c r="E347" s="65">
        <v>88.9</v>
      </c>
      <c r="F347" s="66">
        <f t="shared" si="31"/>
        <v>13.84</v>
      </c>
      <c r="G347" s="67" t="s">
        <v>1</v>
      </c>
      <c r="H347" s="65">
        <v>21</v>
      </c>
      <c r="I347" s="65">
        <f t="shared" si="32"/>
        <v>201.6</v>
      </c>
      <c r="J347" s="68">
        <f t="shared" si="28"/>
        <v>42.44</v>
      </c>
      <c r="K347" s="68">
        <f t="shared" si="29"/>
        <v>31.83</v>
      </c>
      <c r="L347" s="69">
        <f t="shared" si="30"/>
        <v>6416.9279999999999</v>
      </c>
      <c r="M347" s="65" t="s">
        <v>156</v>
      </c>
      <c r="N347" s="65" t="s">
        <v>268</v>
      </c>
      <c r="O347" s="65" t="s">
        <v>25</v>
      </c>
      <c r="P347" s="65"/>
    </row>
    <row r="348" spans="1:16" x14ac:dyDescent="0.25">
      <c r="A348" s="65">
        <v>2022</v>
      </c>
      <c r="B348" s="65">
        <v>10</v>
      </c>
      <c r="C348" s="65" t="s">
        <v>0</v>
      </c>
      <c r="D348" s="65" t="s">
        <v>274</v>
      </c>
      <c r="E348" s="65">
        <v>73</v>
      </c>
      <c r="F348" s="66">
        <f t="shared" si="31"/>
        <v>9.67</v>
      </c>
      <c r="G348" s="67" t="s">
        <v>1</v>
      </c>
      <c r="H348" s="65">
        <v>110</v>
      </c>
      <c r="I348" s="65">
        <f t="shared" si="32"/>
        <v>1056</v>
      </c>
      <c r="J348" s="68">
        <f t="shared" si="28"/>
        <v>30.27</v>
      </c>
      <c r="K348" s="68">
        <f t="shared" si="29"/>
        <v>30.27</v>
      </c>
      <c r="L348" s="69">
        <f t="shared" si="30"/>
        <v>31965.119999999999</v>
      </c>
      <c r="M348" s="65" t="s">
        <v>36</v>
      </c>
      <c r="N348" s="65" t="s">
        <v>269</v>
      </c>
      <c r="O348" s="65" t="s">
        <v>25</v>
      </c>
      <c r="P348" s="65"/>
    </row>
    <row r="349" spans="1:16" x14ac:dyDescent="0.25">
      <c r="A349" s="65">
        <v>2022</v>
      </c>
      <c r="B349" s="65">
        <v>10</v>
      </c>
      <c r="C349" s="65" t="s">
        <v>0</v>
      </c>
      <c r="D349" s="65" t="s">
        <v>274</v>
      </c>
      <c r="E349" s="65">
        <v>73</v>
      </c>
      <c r="F349" s="66">
        <f t="shared" si="31"/>
        <v>9.67</v>
      </c>
      <c r="G349" s="67" t="s">
        <v>1</v>
      </c>
      <c r="H349" s="65">
        <v>2</v>
      </c>
      <c r="I349" s="65">
        <f t="shared" si="32"/>
        <v>19.2</v>
      </c>
      <c r="J349" s="68">
        <f t="shared" si="28"/>
        <v>30.27</v>
      </c>
      <c r="K349" s="68">
        <f t="shared" si="29"/>
        <v>30.27</v>
      </c>
      <c r="L349" s="69">
        <f t="shared" si="30"/>
        <v>581.18399999999997</v>
      </c>
      <c r="M349" s="65" t="s">
        <v>36</v>
      </c>
      <c r="N349" s="65" t="s">
        <v>270</v>
      </c>
      <c r="O349" s="65" t="s">
        <v>25</v>
      </c>
      <c r="P349" s="65"/>
    </row>
    <row r="350" spans="1:16" x14ac:dyDescent="0.25">
      <c r="A350" s="65">
        <v>2022</v>
      </c>
      <c r="B350" s="65">
        <v>10</v>
      </c>
      <c r="C350" s="65" t="s">
        <v>0</v>
      </c>
      <c r="D350" s="65" t="s">
        <v>275</v>
      </c>
      <c r="E350" s="65">
        <v>73</v>
      </c>
      <c r="F350" s="66">
        <f t="shared" si="31"/>
        <v>9.67</v>
      </c>
      <c r="G350" s="67" t="s">
        <v>1</v>
      </c>
      <c r="H350" s="65">
        <v>20</v>
      </c>
      <c r="I350" s="65">
        <f t="shared" si="32"/>
        <v>192</v>
      </c>
      <c r="J350" s="68">
        <f t="shared" si="28"/>
        <v>30.27</v>
      </c>
      <c r="K350" s="68">
        <f t="shared" si="29"/>
        <v>30.27</v>
      </c>
      <c r="L350" s="69">
        <f t="shared" si="30"/>
        <v>5811.84</v>
      </c>
      <c r="M350" s="65" t="s">
        <v>36</v>
      </c>
      <c r="N350" s="65" t="s">
        <v>271</v>
      </c>
      <c r="O350" s="65" t="s">
        <v>25</v>
      </c>
      <c r="P350" s="65"/>
    </row>
    <row r="351" spans="1:16" x14ac:dyDescent="0.25">
      <c r="A351" s="65">
        <v>2022</v>
      </c>
      <c r="B351" s="65">
        <v>10</v>
      </c>
      <c r="C351" s="65" t="s">
        <v>0</v>
      </c>
      <c r="D351" s="65" t="s">
        <v>276</v>
      </c>
      <c r="E351" s="65">
        <v>73</v>
      </c>
      <c r="F351" s="66">
        <f t="shared" si="31"/>
        <v>9.67</v>
      </c>
      <c r="G351" s="67" t="s">
        <v>1</v>
      </c>
      <c r="H351" s="65">
        <v>2</v>
      </c>
      <c r="I351" s="65">
        <f t="shared" si="32"/>
        <v>19.2</v>
      </c>
      <c r="J351" s="68">
        <f t="shared" si="28"/>
        <v>30.27</v>
      </c>
      <c r="K351" s="68">
        <f t="shared" si="29"/>
        <v>30.27</v>
      </c>
      <c r="L351" s="69">
        <f t="shared" si="30"/>
        <v>581.18399999999997</v>
      </c>
      <c r="M351" s="65" t="s">
        <v>36</v>
      </c>
      <c r="N351" s="65" t="s">
        <v>272</v>
      </c>
      <c r="O351" s="65" t="s">
        <v>25</v>
      </c>
      <c r="P351" s="65"/>
    </row>
    <row r="352" spans="1:16" x14ac:dyDescent="0.25">
      <c r="A352" s="65">
        <v>2022</v>
      </c>
      <c r="B352" s="65">
        <v>10</v>
      </c>
      <c r="C352" s="65" t="s">
        <v>0</v>
      </c>
      <c r="D352" s="65" t="s">
        <v>278</v>
      </c>
      <c r="E352" s="65">
        <v>73</v>
      </c>
      <c r="F352" s="66">
        <f t="shared" si="31"/>
        <v>9.67</v>
      </c>
      <c r="G352" s="67" t="s">
        <v>1</v>
      </c>
      <c r="H352" s="65">
        <v>24</v>
      </c>
      <c r="I352" s="65">
        <v>228</v>
      </c>
      <c r="J352" s="68">
        <f t="shared" si="28"/>
        <v>30.27</v>
      </c>
      <c r="K352" s="68">
        <f t="shared" si="29"/>
        <v>22.702500000000001</v>
      </c>
      <c r="L352" s="69">
        <f t="shared" si="30"/>
        <v>5176.17</v>
      </c>
      <c r="M352" s="65" t="s">
        <v>156</v>
      </c>
      <c r="N352" s="65" t="s">
        <v>277</v>
      </c>
      <c r="O352" s="65" t="s">
        <v>32</v>
      </c>
      <c r="P352" s="65"/>
    </row>
    <row r="353" spans="1:20" x14ac:dyDescent="0.25">
      <c r="A353" s="65">
        <v>2022</v>
      </c>
      <c r="B353" s="65">
        <v>10</v>
      </c>
      <c r="C353" s="65" t="s">
        <v>0</v>
      </c>
      <c r="D353" s="65" t="s">
        <v>279</v>
      </c>
      <c r="E353" s="65">
        <v>73</v>
      </c>
      <c r="F353" s="66">
        <f t="shared" si="31"/>
        <v>9.67</v>
      </c>
      <c r="G353" s="67" t="s">
        <v>1</v>
      </c>
      <c r="H353" s="65">
        <v>4</v>
      </c>
      <c r="I353" s="65">
        <v>38</v>
      </c>
      <c r="J353" s="68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8">
        <f t="shared" si="29"/>
        <v>22.702500000000001</v>
      </c>
      <c r="L353" s="69">
        <f t="shared" si="30"/>
        <v>862.69500000000005</v>
      </c>
      <c r="M353" s="65" t="s">
        <v>156</v>
      </c>
      <c r="N353" s="65" t="s">
        <v>280</v>
      </c>
      <c r="O353" s="65" t="s">
        <v>32</v>
      </c>
      <c r="P353" s="65"/>
    </row>
    <row r="354" spans="1:20" x14ac:dyDescent="0.25">
      <c r="A354" s="65">
        <v>2022</v>
      </c>
      <c r="B354" s="65">
        <v>10</v>
      </c>
      <c r="C354" s="65" t="s">
        <v>0</v>
      </c>
      <c r="D354" s="65" t="s">
        <v>281</v>
      </c>
      <c r="E354" s="65">
        <v>60.3</v>
      </c>
      <c r="F354" s="66">
        <f t="shared" si="31"/>
        <v>6.99</v>
      </c>
      <c r="G354" s="67" t="s">
        <v>1</v>
      </c>
      <c r="H354" s="65">
        <v>61</v>
      </c>
      <c r="I354" s="65">
        <v>579.5</v>
      </c>
      <c r="J354" s="68">
        <f t="shared" si="33"/>
        <v>24.27</v>
      </c>
      <c r="K354" s="68">
        <f t="shared" si="29"/>
        <v>18.202500000000001</v>
      </c>
      <c r="L354" s="69">
        <f t="shared" si="30"/>
        <v>10548.348750000001</v>
      </c>
      <c r="M354" s="65" t="s">
        <v>156</v>
      </c>
      <c r="N354" s="65" t="s">
        <v>282</v>
      </c>
      <c r="O354" s="65" t="s">
        <v>32</v>
      </c>
      <c r="P354" s="65"/>
    </row>
    <row r="355" spans="1:20" x14ac:dyDescent="0.25">
      <c r="A355" s="65">
        <v>2022</v>
      </c>
      <c r="B355" s="65">
        <v>10</v>
      </c>
      <c r="C355" s="65" t="s">
        <v>0</v>
      </c>
      <c r="D355" s="65" t="s">
        <v>284</v>
      </c>
      <c r="E355" s="65">
        <v>60.3</v>
      </c>
      <c r="F355" s="66">
        <f t="shared" si="31"/>
        <v>6.99</v>
      </c>
      <c r="G355" s="67" t="s">
        <v>1</v>
      </c>
      <c r="H355" s="65">
        <v>421</v>
      </c>
      <c r="I355" s="65">
        <v>3999.5</v>
      </c>
      <c r="J355" s="68">
        <f t="shared" si="33"/>
        <v>24.27</v>
      </c>
      <c r="K355" s="68">
        <f t="shared" si="29"/>
        <v>18.202500000000001</v>
      </c>
      <c r="L355" s="69">
        <f t="shared" si="30"/>
        <v>72800.898750000008</v>
      </c>
      <c r="M355" s="65" t="s">
        <v>156</v>
      </c>
      <c r="N355" s="65" t="s">
        <v>283</v>
      </c>
      <c r="O355" s="65" t="s">
        <v>32</v>
      </c>
      <c r="P355" s="65"/>
    </row>
    <row r="356" spans="1:20" x14ac:dyDescent="0.25">
      <c r="A356" s="65">
        <v>2022</v>
      </c>
      <c r="B356" s="65">
        <v>10</v>
      </c>
      <c r="C356" s="65" t="s">
        <v>0</v>
      </c>
      <c r="D356" s="65" t="s">
        <v>285</v>
      </c>
      <c r="E356" s="65">
        <v>73</v>
      </c>
      <c r="F356" s="66">
        <f t="shared" si="31"/>
        <v>9.67</v>
      </c>
      <c r="G356" s="67" t="s">
        <v>1</v>
      </c>
      <c r="H356" s="65">
        <v>193</v>
      </c>
      <c r="I356" s="65">
        <v>1845.65</v>
      </c>
      <c r="J356" s="68">
        <f t="shared" si="33"/>
        <v>30.27</v>
      </c>
      <c r="K356" s="68">
        <f t="shared" si="29"/>
        <v>22.702500000000001</v>
      </c>
      <c r="L356" s="69">
        <f t="shared" si="30"/>
        <v>41900.869125000005</v>
      </c>
      <c r="M356" s="65" t="s">
        <v>156</v>
      </c>
      <c r="N356" s="65" t="s">
        <v>286</v>
      </c>
      <c r="O356" s="65" t="s">
        <v>32</v>
      </c>
      <c r="P356" s="65"/>
    </row>
    <row r="357" spans="1:20" x14ac:dyDescent="0.25">
      <c r="A357" s="65">
        <v>2022</v>
      </c>
      <c r="B357" s="65">
        <v>10</v>
      </c>
      <c r="C357" s="65" t="s">
        <v>0</v>
      </c>
      <c r="D357" s="65" t="s">
        <v>287</v>
      </c>
      <c r="E357" s="65">
        <v>60.3</v>
      </c>
      <c r="F357" s="66">
        <f t="shared" si="31"/>
        <v>6.99</v>
      </c>
      <c r="G357" s="67" t="s">
        <v>1</v>
      </c>
      <c r="H357" s="65">
        <v>50</v>
      </c>
      <c r="I357" s="65">
        <v>477.24</v>
      </c>
      <c r="J357" s="68">
        <f t="shared" si="33"/>
        <v>24.27</v>
      </c>
      <c r="K357" s="68">
        <f t="shared" si="29"/>
        <v>18.202500000000001</v>
      </c>
      <c r="L357" s="69">
        <f t="shared" si="30"/>
        <v>8686.9611000000004</v>
      </c>
      <c r="M357" s="65" t="s">
        <v>156</v>
      </c>
      <c r="N357" s="65" t="s">
        <v>288</v>
      </c>
      <c r="O357" s="65" t="s">
        <v>32</v>
      </c>
      <c r="P357" s="65"/>
    </row>
    <row r="358" spans="1:20" x14ac:dyDescent="0.25">
      <c r="A358" s="65">
        <v>2022</v>
      </c>
      <c r="B358" s="65">
        <v>10</v>
      </c>
      <c r="C358" s="65" t="s">
        <v>0</v>
      </c>
      <c r="D358" s="65" t="s">
        <v>289</v>
      </c>
      <c r="E358" s="65">
        <v>60.3</v>
      </c>
      <c r="F358" s="66">
        <f t="shared" si="31"/>
        <v>6.99</v>
      </c>
      <c r="G358" s="67" t="s">
        <v>1</v>
      </c>
      <c r="H358" s="65">
        <v>80</v>
      </c>
      <c r="I358" s="65">
        <v>773.91</v>
      </c>
      <c r="J358" s="68">
        <f t="shared" si="33"/>
        <v>24.27</v>
      </c>
      <c r="K358" s="68">
        <f t="shared" si="29"/>
        <v>18.202500000000001</v>
      </c>
      <c r="L358" s="69">
        <f t="shared" si="30"/>
        <v>14087.096775</v>
      </c>
      <c r="M358" s="65" t="s">
        <v>156</v>
      </c>
      <c r="N358" s="65" t="s">
        <v>290</v>
      </c>
      <c r="O358" s="65" t="s">
        <v>32</v>
      </c>
      <c r="P358" s="65"/>
    </row>
    <row r="359" spans="1:20" x14ac:dyDescent="0.25">
      <c r="A359" s="65">
        <v>2022</v>
      </c>
      <c r="B359" s="65">
        <v>10</v>
      </c>
      <c r="C359" s="65" t="s">
        <v>0</v>
      </c>
      <c r="D359" s="65" t="s">
        <v>291</v>
      </c>
      <c r="E359" s="65">
        <v>60.3</v>
      </c>
      <c r="F359" s="66">
        <f t="shared" si="31"/>
        <v>6.99</v>
      </c>
      <c r="G359" s="67" t="s">
        <v>1</v>
      </c>
      <c r="H359" s="65">
        <v>400</v>
      </c>
      <c r="I359" s="65">
        <v>3800</v>
      </c>
      <c r="J359" s="68">
        <f t="shared" si="33"/>
        <v>24.27</v>
      </c>
      <c r="K359" s="68">
        <f t="shared" si="29"/>
        <v>18.202500000000001</v>
      </c>
      <c r="L359" s="69">
        <f t="shared" si="30"/>
        <v>69169.5</v>
      </c>
      <c r="M359" s="65" t="s">
        <v>156</v>
      </c>
      <c r="N359" s="65" t="s">
        <v>283</v>
      </c>
      <c r="O359" s="65" t="s">
        <v>32</v>
      </c>
      <c r="P359" s="65"/>
    </row>
    <row r="360" spans="1:20" x14ac:dyDescent="0.25">
      <c r="A360" s="65">
        <v>2022</v>
      </c>
      <c r="B360" s="65">
        <v>10</v>
      </c>
      <c r="C360" s="65" t="s">
        <v>0</v>
      </c>
      <c r="D360" s="65" t="s">
        <v>292</v>
      </c>
      <c r="E360" s="65">
        <v>60.3</v>
      </c>
      <c r="F360" s="66">
        <f t="shared" si="31"/>
        <v>6.99</v>
      </c>
      <c r="G360" s="67" t="s">
        <v>1</v>
      </c>
      <c r="H360" s="65">
        <v>40</v>
      </c>
      <c r="I360" s="65">
        <v>380</v>
      </c>
      <c r="J360" s="68">
        <f t="shared" si="33"/>
        <v>24.27</v>
      </c>
      <c r="K360" s="68">
        <f t="shared" si="29"/>
        <v>18.202500000000001</v>
      </c>
      <c r="L360" s="69">
        <f t="shared" si="30"/>
        <v>6916.95</v>
      </c>
      <c r="M360" s="65" t="s">
        <v>156</v>
      </c>
      <c r="N360" s="65" t="s">
        <v>293</v>
      </c>
      <c r="O360" s="65" t="s">
        <v>32</v>
      </c>
      <c r="P360" s="65"/>
      <c r="Q360" s="70"/>
      <c r="R360" s="65"/>
      <c r="S360" s="65" t="s">
        <v>27</v>
      </c>
      <c r="T360" s="70">
        <v>4270360.0462062489</v>
      </c>
    </row>
    <row r="361" spans="1:20" x14ac:dyDescent="0.25">
      <c r="A361" s="65">
        <v>2022</v>
      </c>
      <c r="B361" s="65">
        <v>10</v>
      </c>
      <c r="C361" s="65" t="s">
        <v>0</v>
      </c>
      <c r="D361" s="65" t="s">
        <v>295</v>
      </c>
      <c r="E361" s="65">
        <v>60.3</v>
      </c>
      <c r="F361" s="66">
        <f t="shared" si="31"/>
        <v>6.99</v>
      </c>
      <c r="G361" s="67" t="s">
        <v>1</v>
      </c>
      <c r="H361" s="65">
        <v>50</v>
      </c>
      <c r="I361" s="65">
        <v>467.04</v>
      </c>
      <c r="J361" s="68">
        <f t="shared" si="33"/>
        <v>24.27</v>
      </c>
      <c r="K361" s="68">
        <f t="shared" si="29"/>
        <v>18.202500000000001</v>
      </c>
      <c r="L361" s="69">
        <f t="shared" si="30"/>
        <v>8501.2956000000013</v>
      </c>
      <c r="M361" s="65" t="s">
        <v>156</v>
      </c>
      <c r="N361" s="65" t="s">
        <v>294</v>
      </c>
      <c r="O361" s="65" t="s">
        <v>32</v>
      </c>
      <c r="P361" s="65"/>
      <c r="Q361" s="70">
        <f>SUM(L331:L361)</f>
        <v>406838.87310000008</v>
      </c>
      <c r="R361" s="65" t="s">
        <v>296</v>
      </c>
      <c r="S361" s="65" t="s">
        <v>28</v>
      </c>
      <c r="T361" s="70">
        <f>T360+Q361</f>
        <v>4677198.9193062494</v>
      </c>
    </row>
    <row r="362" spans="1:20" x14ac:dyDescent="0.25">
      <c r="A362" s="44">
        <v>2022</v>
      </c>
      <c r="B362" s="44">
        <v>11</v>
      </c>
      <c r="C362" s="44" t="s">
        <v>0</v>
      </c>
      <c r="D362" s="44">
        <v>5719147</v>
      </c>
      <c r="E362" s="44">
        <v>88.9</v>
      </c>
      <c r="F362" s="45">
        <f t="shared" si="31"/>
        <v>13.84</v>
      </c>
      <c r="G362" s="46" t="s">
        <v>1</v>
      </c>
      <c r="H362" s="44">
        <v>25</v>
      </c>
      <c r="I362" s="44">
        <v>240.0318</v>
      </c>
      <c r="J362" s="47">
        <f t="shared" si="33"/>
        <v>42.44</v>
      </c>
      <c r="K362" s="47">
        <f t="shared" si="29"/>
        <v>21.22</v>
      </c>
      <c r="L362" s="48">
        <f t="shared" si="30"/>
        <v>5093.4747959999995</v>
      </c>
      <c r="M362" s="44" t="s">
        <v>33</v>
      </c>
      <c r="N362" s="44" t="s">
        <v>223</v>
      </c>
      <c r="O362" s="44" t="s">
        <v>20</v>
      </c>
      <c r="P362" s="44">
        <v>68</v>
      </c>
    </row>
    <row r="363" spans="1:20" x14ac:dyDescent="0.25">
      <c r="A363" s="44">
        <v>2022</v>
      </c>
      <c r="B363" s="44">
        <v>11</v>
      </c>
      <c r="C363" s="44" t="s">
        <v>0</v>
      </c>
      <c r="D363" s="44">
        <v>5719198</v>
      </c>
      <c r="E363" s="44">
        <v>60.3</v>
      </c>
      <c r="F363" s="45">
        <f t="shared" si="31"/>
        <v>6.99</v>
      </c>
      <c r="G363" s="46" t="s">
        <v>1</v>
      </c>
      <c r="H363" s="44">
        <v>124</v>
      </c>
      <c r="I363" s="44">
        <v>1183.81</v>
      </c>
      <c r="J363" s="47">
        <v>40.01</v>
      </c>
      <c r="K363" s="47">
        <v>40.01</v>
      </c>
      <c r="L363" s="48">
        <f t="shared" si="30"/>
        <v>47364.238099999995</v>
      </c>
      <c r="M363" s="44" t="s">
        <v>156</v>
      </c>
      <c r="N363" s="44" t="s">
        <v>297</v>
      </c>
      <c r="O363" s="44" t="s">
        <v>305</v>
      </c>
      <c r="P363" s="44">
        <v>19</v>
      </c>
      <c r="Q363" s="39" t="s">
        <v>193</v>
      </c>
    </row>
    <row r="364" spans="1:20" x14ac:dyDescent="0.25">
      <c r="A364" s="44">
        <v>2022</v>
      </c>
      <c r="B364" s="44">
        <v>11</v>
      </c>
      <c r="C364" s="44" t="s">
        <v>0</v>
      </c>
      <c r="D364" s="44">
        <v>5719240</v>
      </c>
      <c r="E364" s="44">
        <v>73</v>
      </c>
      <c r="F364" s="45">
        <f t="shared" si="31"/>
        <v>9.67</v>
      </c>
      <c r="G364" s="46" t="s">
        <v>1</v>
      </c>
      <c r="H364" s="44">
        <v>45</v>
      </c>
      <c r="I364" s="44">
        <v>432.05340000000001</v>
      </c>
      <c r="J364" s="47">
        <f t="shared" si="33"/>
        <v>30.27</v>
      </c>
      <c r="K364" s="47">
        <f t="shared" si="29"/>
        <v>22.702500000000001</v>
      </c>
      <c r="L364" s="48">
        <f t="shared" si="30"/>
        <v>9808.6923134999997</v>
      </c>
      <c r="M364" s="44" t="s">
        <v>156</v>
      </c>
      <c r="N364" s="44" t="s">
        <v>298</v>
      </c>
      <c r="O364" s="44" t="s">
        <v>26</v>
      </c>
      <c r="P364" s="44">
        <v>43</v>
      </c>
      <c r="Q364" s="3"/>
    </row>
    <row r="365" spans="1:20" x14ac:dyDescent="0.25">
      <c r="A365" s="44">
        <v>2022</v>
      </c>
      <c r="B365" s="44">
        <v>11</v>
      </c>
      <c r="C365" s="44" t="s">
        <v>0</v>
      </c>
      <c r="D365" s="44">
        <v>5719306</v>
      </c>
      <c r="E365" s="44">
        <v>73</v>
      </c>
      <c r="F365" s="45">
        <f t="shared" si="31"/>
        <v>9.67</v>
      </c>
      <c r="G365" s="46" t="s">
        <v>4</v>
      </c>
      <c r="H365" s="44">
        <v>14</v>
      </c>
      <c r="I365" s="44">
        <v>135.1155</v>
      </c>
      <c r="J365" s="47">
        <v>50.23</v>
      </c>
      <c r="K365" s="47">
        <v>50.23</v>
      </c>
      <c r="L365" s="48">
        <f t="shared" si="30"/>
        <v>6786.851564999999</v>
      </c>
      <c r="M365" s="44" t="s">
        <v>156</v>
      </c>
      <c r="N365" s="44" t="s">
        <v>299</v>
      </c>
      <c r="O365" s="44" t="s">
        <v>305</v>
      </c>
      <c r="P365" s="44">
        <v>19</v>
      </c>
      <c r="Q365" s="39" t="s">
        <v>193</v>
      </c>
    </row>
    <row r="366" spans="1:20" x14ac:dyDescent="0.25">
      <c r="A366" s="44">
        <v>2022</v>
      </c>
      <c r="B366" s="44">
        <v>11</v>
      </c>
      <c r="C366" s="44" t="s">
        <v>0</v>
      </c>
      <c r="D366" s="44">
        <v>5720071</v>
      </c>
      <c r="E366" s="44">
        <v>73</v>
      </c>
      <c r="F366" s="45">
        <f t="shared" si="31"/>
        <v>9.67</v>
      </c>
      <c r="G366" s="46" t="s">
        <v>4</v>
      </c>
      <c r="H366" s="44">
        <v>30</v>
      </c>
      <c r="I366" s="44">
        <v>288.04000000000002</v>
      </c>
      <c r="J366" s="47">
        <v>35.57</v>
      </c>
      <c r="K366" s="47">
        <f t="shared" si="29"/>
        <v>17.785</v>
      </c>
      <c r="L366" s="48">
        <f t="shared" si="30"/>
        <v>5122.7914000000001</v>
      </c>
      <c r="M366" s="44" t="s">
        <v>33</v>
      </c>
      <c r="N366" s="44" t="s">
        <v>298</v>
      </c>
      <c r="O366" s="44" t="s">
        <v>306</v>
      </c>
      <c r="P366" s="44">
        <v>105</v>
      </c>
    </row>
    <row r="367" spans="1:20" x14ac:dyDescent="0.25">
      <c r="A367" s="44">
        <v>2022</v>
      </c>
      <c r="B367" s="44">
        <v>11</v>
      </c>
      <c r="C367" s="44" t="s">
        <v>0</v>
      </c>
      <c r="D367" s="44">
        <v>5720082</v>
      </c>
      <c r="E367" s="44">
        <v>88.9</v>
      </c>
      <c r="F367" s="45">
        <f t="shared" si="31"/>
        <v>13.84</v>
      </c>
      <c r="G367" s="46" t="s">
        <v>1</v>
      </c>
      <c r="H367" s="44">
        <v>23</v>
      </c>
      <c r="I367" s="44">
        <v>220.83</v>
      </c>
      <c r="J367" s="47">
        <f t="shared" si="33"/>
        <v>42.44</v>
      </c>
      <c r="K367" s="47">
        <f t="shared" si="29"/>
        <v>21.22</v>
      </c>
      <c r="L367" s="48">
        <f t="shared" si="30"/>
        <v>4686.0126</v>
      </c>
      <c r="M367" s="44" t="s">
        <v>33</v>
      </c>
      <c r="N367" s="44" t="s">
        <v>34</v>
      </c>
      <c r="O367" s="44" t="s">
        <v>35</v>
      </c>
      <c r="P367" s="44">
        <v>31</v>
      </c>
    </row>
    <row r="368" spans="1:20" x14ac:dyDescent="0.25">
      <c r="A368" s="44">
        <v>2022</v>
      </c>
      <c r="B368" s="44">
        <v>11</v>
      </c>
      <c r="C368" s="44" t="s">
        <v>0</v>
      </c>
      <c r="D368" s="44">
        <v>5720236</v>
      </c>
      <c r="E368" s="44">
        <v>73</v>
      </c>
      <c r="F368" s="45">
        <f t="shared" si="31"/>
        <v>9.67</v>
      </c>
      <c r="G368" s="46" t="s">
        <v>1</v>
      </c>
      <c r="H368" s="44">
        <v>35</v>
      </c>
      <c r="I368" s="44">
        <v>333.73930000000001</v>
      </c>
      <c r="J368" s="47">
        <f t="shared" si="33"/>
        <v>30.27</v>
      </c>
      <c r="K368" s="47">
        <f t="shared" si="29"/>
        <v>22.702500000000001</v>
      </c>
      <c r="L368" s="48">
        <f t="shared" si="30"/>
        <v>7576.7164582500009</v>
      </c>
      <c r="M368" s="44" t="s">
        <v>156</v>
      </c>
      <c r="N368" s="44" t="s">
        <v>300</v>
      </c>
      <c r="O368" s="44" t="s">
        <v>2</v>
      </c>
      <c r="P368" s="44">
        <v>65</v>
      </c>
    </row>
    <row r="369" spans="1:20" x14ac:dyDescent="0.25">
      <c r="A369" s="44">
        <v>2022</v>
      </c>
      <c r="B369" s="44">
        <v>11</v>
      </c>
      <c r="C369" s="44" t="s">
        <v>0</v>
      </c>
      <c r="D369" s="44">
        <v>5720234</v>
      </c>
      <c r="E369" s="44">
        <v>73</v>
      </c>
      <c r="F369" s="45">
        <f t="shared" si="31"/>
        <v>9.67</v>
      </c>
      <c r="G369" s="46" t="s">
        <v>1</v>
      </c>
      <c r="H369" s="44">
        <v>80</v>
      </c>
      <c r="I369" s="44">
        <v>768.0924</v>
      </c>
      <c r="J369" s="47">
        <f t="shared" si="33"/>
        <v>30.27</v>
      </c>
      <c r="K369" s="47">
        <f t="shared" ref="K369:K432" si="34">IF(M369="NEW",J369*1,IF(M369="YELLOW",J369*0.75,IF(M369="BLUE",J369*0.5)))</f>
        <v>22.702500000000001</v>
      </c>
      <c r="L369" s="48">
        <f t="shared" ref="L369:L432" si="35">I369*K369</f>
        <v>17437.617710999999</v>
      </c>
      <c r="M369" s="44" t="s">
        <v>156</v>
      </c>
      <c r="N369" s="44" t="s">
        <v>300</v>
      </c>
      <c r="O369" s="44" t="s">
        <v>2</v>
      </c>
      <c r="P369" s="44">
        <v>65</v>
      </c>
    </row>
    <row r="370" spans="1:20" x14ac:dyDescent="0.25">
      <c r="A370" s="44">
        <v>2022</v>
      </c>
      <c r="B370" s="44">
        <v>11</v>
      </c>
      <c r="C370" s="44" t="s">
        <v>0</v>
      </c>
      <c r="D370" s="44">
        <v>5720601</v>
      </c>
      <c r="E370" s="44">
        <v>60.3</v>
      </c>
      <c r="F370" s="45">
        <f t="shared" si="31"/>
        <v>6.99</v>
      </c>
      <c r="G370" s="46" t="s">
        <v>1</v>
      </c>
      <c r="H370" s="44">
        <v>130</v>
      </c>
      <c r="I370" s="44">
        <v>1248.1523999999999</v>
      </c>
      <c r="J370" s="47">
        <f t="shared" si="33"/>
        <v>24.27</v>
      </c>
      <c r="K370" s="47">
        <f t="shared" si="34"/>
        <v>18.202500000000001</v>
      </c>
      <c r="L370" s="48">
        <f t="shared" si="35"/>
        <v>22719.494061000001</v>
      </c>
      <c r="M370" s="44" t="s">
        <v>156</v>
      </c>
      <c r="N370" s="44" t="s">
        <v>301</v>
      </c>
      <c r="O370" s="44" t="s">
        <v>2</v>
      </c>
      <c r="P370" s="44">
        <v>65</v>
      </c>
    </row>
    <row r="371" spans="1:20" x14ac:dyDescent="0.25">
      <c r="A371" s="44">
        <v>2022</v>
      </c>
      <c r="B371" s="44">
        <v>11</v>
      </c>
      <c r="C371" s="44" t="s">
        <v>0</v>
      </c>
      <c r="D371" s="44">
        <v>5720600</v>
      </c>
      <c r="E371" s="44">
        <v>60.3</v>
      </c>
      <c r="F371" s="45">
        <f t="shared" si="31"/>
        <v>6.99</v>
      </c>
      <c r="G371" s="46" t="s">
        <v>1</v>
      </c>
      <c r="H371" s="44">
        <v>41</v>
      </c>
      <c r="I371" s="44">
        <v>393.64879999999999</v>
      </c>
      <c r="J371" s="47">
        <f t="shared" si="33"/>
        <v>24.27</v>
      </c>
      <c r="K371" s="47">
        <f t="shared" si="34"/>
        <v>18.202500000000001</v>
      </c>
      <c r="L371" s="48">
        <f t="shared" si="35"/>
        <v>7165.3922819999998</v>
      </c>
      <c r="M371" s="44" t="s">
        <v>156</v>
      </c>
      <c r="N371" s="44" t="s">
        <v>301</v>
      </c>
      <c r="O371" s="44" t="s">
        <v>2</v>
      </c>
      <c r="P371" s="44">
        <v>65</v>
      </c>
    </row>
    <row r="372" spans="1:20" x14ac:dyDescent="0.25">
      <c r="A372" s="44">
        <v>2022</v>
      </c>
      <c r="B372" s="44">
        <v>11</v>
      </c>
      <c r="C372" s="44" t="s">
        <v>0</v>
      </c>
      <c r="D372" s="44">
        <v>5720602</v>
      </c>
      <c r="E372" s="44">
        <v>60.3</v>
      </c>
      <c r="F372" s="45">
        <f t="shared" si="31"/>
        <v>6.99</v>
      </c>
      <c r="G372" s="46" t="s">
        <v>1</v>
      </c>
      <c r="H372" s="44">
        <v>1</v>
      </c>
      <c r="I372" s="44">
        <v>9.6</v>
      </c>
      <c r="J372" s="47">
        <f t="shared" si="33"/>
        <v>24.27</v>
      </c>
      <c r="K372" s="47">
        <f t="shared" si="34"/>
        <v>18.202500000000001</v>
      </c>
      <c r="L372" s="48">
        <f t="shared" si="35"/>
        <v>174.744</v>
      </c>
      <c r="M372" s="44" t="s">
        <v>156</v>
      </c>
      <c r="N372" s="44" t="s">
        <v>301</v>
      </c>
      <c r="O372" s="44" t="s">
        <v>2</v>
      </c>
      <c r="P372" s="44">
        <v>65</v>
      </c>
    </row>
    <row r="373" spans="1:20" x14ac:dyDescent="0.25">
      <c r="A373" s="44">
        <v>2022</v>
      </c>
      <c r="B373" s="44">
        <v>11</v>
      </c>
      <c r="C373" s="44" t="s">
        <v>0</v>
      </c>
      <c r="D373" s="44">
        <v>5720603</v>
      </c>
      <c r="E373" s="44">
        <v>60.3</v>
      </c>
      <c r="F373" s="45">
        <f t="shared" si="31"/>
        <v>6.99</v>
      </c>
      <c r="G373" s="46" t="s">
        <v>1</v>
      </c>
      <c r="H373" s="44">
        <v>73</v>
      </c>
      <c r="I373" s="44">
        <v>700.88279999999997</v>
      </c>
      <c r="J373" s="47">
        <f t="shared" si="33"/>
        <v>24.27</v>
      </c>
      <c r="K373" s="47">
        <f t="shared" si="34"/>
        <v>18.202500000000001</v>
      </c>
      <c r="L373" s="48">
        <f t="shared" si="35"/>
        <v>12757.819167</v>
      </c>
      <c r="M373" s="44" t="s">
        <v>156</v>
      </c>
      <c r="N373" s="44" t="s">
        <v>301</v>
      </c>
      <c r="O373" s="44" t="s">
        <v>2</v>
      </c>
      <c r="P373" s="44">
        <v>65</v>
      </c>
    </row>
    <row r="374" spans="1:20" x14ac:dyDescent="0.25">
      <c r="A374" s="44">
        <v>2022</v>
      </c>
      <c r="B374" s="44">
        <v>11</v>
      </c>
      <c r="C374" s="44" t="s">
        <v>0</v>
      </c>
      <c r="D374" s="44">
        <v>5720781</v>
      </c>
      <c r="E374" s="44">
        <v>73</v>
      </c>
      <c r="F374" s="45">
        <f t="shared" si="31"/>
        <v>9.67</v>
      </c>
      <c r="G374" s="46" t="s">
        <v>1</v>
      </c>
      <c r="H374" s="44">
        <v>60</v>
      </c>
      <c r="I374" s="44">
        <v>576.07579999999996</v>
      </c>
      <c r="J374" s="47">
        <f t="shared" si="33"/>
        <v>30.27</v>
      </c>
      <c r="K374" s="47">
        <f t="shared" si="34"/>
        <v>22.702500000000001</v>
      </c>
      <c r="L374" s="48">
        <f t="shared" si="35"/>
        <v>13078.360849499999</v>
      </c>
      <c r="M374" s="44" t="s">
        <v>156</v>
      </c>
      <c r="N374" s="44" t="s">
        <v>302</v>
      </c>
      <c r="O374" s="44" t="s">
        <v>2</v>
      </c>
      <c r="P374" s="44">
        <v>65</v>
      </c>
    </row>
    <row r="375" spans="1:20" x14ac:dyDescent="0.25">
      <c r="A375" s="44">
        <v>2022</v>
      </c>
      <c r="B375" s="44">
        <v>11</v>
      </c>
      <c r="C375" s="44" t="s">
        <v>0</v>
      </c>
      <c r="D375" s="44">
        <v>5720782</v>
      </c>
      <c r="E375" s="44">
        <v>73</v>
      </c>
      <c r="F375" s="45">
        <f t="shared" si="31"/>
        <v>9.67</v>
      </c>
      <c r="G375" s="46" t="s">
        <v>1</v>
      </c>
      <c r="H375" s="44">
        <v>179</v>
      </c>
      <c r="I375" s="44">
        <v>1718.6152</v>
      </c>
      <c r="J375" s="47">
        <f t="shared" si="33"/>
        <v>30.27</v>
      </c>
      <c r="K375" s="47">
        <f t="shared" si="34"/>
        <v>22.702500000000001</v>
      </c>
      <c r="L375" s="48">
        <f t="shared" si="35"/>
        <v>39016.861578000004</v>
      </c>
      <c r="M375" s="44" t="s">
        <v>156</v>
      </c>
      <c r="N375" s="44" t="s">
        <v>302</v>
      </c>
      <c r="O375" s="44" t="s">
        <v>2</v>
      </c>
      <c r="P375" s="44">
        <v>65</v>
      </c>
    </row>
    <row r="376" spans="1:20" x14ac:dyDescent="0.25">
      <c r="A376" s="44">
        <v>2022</v>
      </c>
      <c r="B376" s="44">
        <v>11</v>
      </c>
      <c r="C376" s="44" t="s">
        <v>0</v>
      </c>
      <c r="D376" s="44">
        <v>5720783</v>
      </c>
      <c r="E376" s="44">
        <v>73</v>
      </c>
      <c r="F376" s="45">
        <f t="shared" si="31"/>
        <v>9.67</v>
      </c>
      <c r="G376" s="46" t="s">
        <v>1</v>
      </c>
      <c r="H376" s="44">
        <v>41</v>
      </c>
      <c r="I376" s="44">
        <v>393.64980000000003</v>
      </c>
      <c r="J376" s="47">
        <f t="shared" si="33"/>
        <v>30.27</v>
      </c>
      <c r="K376" s="47">
        <f t="shared" si="34"/>
        <v>22.702500000000001</v>
      </c>
      <c r="L376" s="48">
        <f t="shared" si="35"/>
        <v>8936.8345845000003</v>
      </c>
      <c r="M376" s="44" t="s">
        <v>156</v>
      </c>
      <c r="N376" s="44" t="s">
        <v>302</v>
      </c>
      <c r="O376" s="44" t="s">
        <v>2</v>
      </c>
      <c r="P376" s="44">
        <v>65</v>
      </c>
    </row>
    <row r="377" spans="1:20" x14ac:dyDescent="0.25">
      <c r="A377" s="44">
        <v>2022</v>
      </c>
      <c r="B377" s="44">
        <v>11</v>
      </c>
      <c r="C377" s="44" t="s">
        <v>0</v>
      </c>
      <c r="D377" s="44">
        <v>5721367</v>
      </c>
      <c r="E377" s="44">
        <v>73</v>
      </c>
      <c r="F377" s="45">
        <f t="shared" si="31"/>
        <v>9.67</v>
      </c>
      <c r="G377" s="46" t="s">
        <v>1</v>
      </c>
      <c r="H377" s="44">
        <v>30</v>
      </c>
      <c r="I377" s="44">
        <v>288.03460000000001</v>
      </c>
      <c r="J377" s="47">
        <f t="shared" si="33"/>
        <v>30.27</v>
      </c>
      <c r="K377" s="47">
        <f t="shared" si="34"/>
        <v>22.702500000000001</v>
      </c>
      <c r="L377" s="48">
        <f t="shared" si="35"/>
        <v>6539.1055065</v>
      </c>
      <c r="M377" s="44" t="s">
        <v>156</v>
      </c>
      <c r="N377" s="44" t="s">
        <v>303</v>
      </c>
      <c r="O377" s="44" t="s">
        <v>2</v>
      </c>
      <c r="P377" s="44">
        <v>65</v>
      </c>
    </row>
    <row r="378" spans="1:20" x14ac:dyDescent="0.25">
      <c r="A378" s="44">
        <v>2022</v>
      </c>
      <c r="B378" s="44">
        <v>11</v>
      </c>
      <c r="C378" s="44" t="s">
        <v>0</v>
      </c>
      <c r="D378" s="44">
        <v>5721368</v>
      </c>
      <c r="E378" s="44">
        <v>73</v>
      </c>
      <c r="F378" s="45">
        <f t="shared" si="31"/>
        <v>9.67</v>
      </c>
      <c r="G378" s="46" t="s">
        <v>1</v>
      </c>
      <c r="H378" s="44">
        <v>10</v>
      </c>
      <c r="I378" s="44">
        <v>96.012200000000007</v>
      </c>
      <c r="J378" s="47">
        <f t="shared" si="33"/>
        <v>30.27</v>
      </c>
      <c r="K378" s="47">
        <f t="shared" si="34"/>
        <v>22.702500000000001</v>
      </c>
      <c r="L378" s="48">
        <f t="shared" si="35"/>
        <v>2179.7169705000001</v>
      </c>
      <c r="M378" s="44" t="s">
        <v>156</v>
      </c>
      <c r="N378" s="44" t="s">
        <v>303</v>
      </c>
      <c r="O378" s="44" t="s">
        <v>2</v>
      </c>
      <c r="P378" s="44">
        <v>65</v>
      </c>
    </row>
    <row r="379" spans="1:20" x14ac:dyDescent="0.25">
      <c r="A379" s="44">
        <v>2022</v>
      </c>
      <c r="B379" s="44">
        <v>11</v>
      </c>
      <c r="C379" s="44" t="s">
        <v>0</v>
      </c>
      <c r="D379" s="44">
        <v>5721369</v>
      </c>
      <c r="E379" s="44">
        <v>73</v>
      </c>
      <c r="F379" s="45">
        <f t="shared" si="31"/>
        <v>9.67</v>
      </c>
      <c r="G379" s="46" t="s">
        <v>1</v>
      </c>
      <c r="H379" s="44">
        <v>10</v>
      </c>
      <c r="I379" s="44">
        <v>96.01</v>
      </c>
      <c r="J379" s="47">
        <f t="shared" si="33"/>
        <v>30.27</v>
      </c>
      <c r="K379" s="47">
        <f t="shared" si="34"/>
        <v>22.702500000000001</v>
      </c>
      <c r="L379" s="48">
        <f t="shared" si="35"/>
        <v>2179.6670250000002</v>
      </c>
      <c r="M379" s="44" t="s">
        <v>156</v>
      </c>
      <c r="N379" s="44" t="s">
        <v>303</v>
      </c>
      <c r="O379" s="44" t="s">
        <v>2</v>
      </c>
      <c r="P379" s="44">
        <v>65</v>
      </c>
    </row>
    <row r="380" spans="1:20" x14ac:dyDescent="0.25">
      <c r="A380" s="44">
        <v>2022</v>
      </c>
      <c r="B380" s="44">
        <v>11</v>
      </c>
      <c r="C380" s="44" t="s">
        <v>0</v>
      </c>
      <c r="D380" s="44">
        <v>5723479</v>
      </c>
      <c r="E380" s="44">
        <v>73</v>
      </c>
      <c r="F380" s="45">
        <f t="shared" si="31"/>
        <v>9.67</v>
      </c>
      <c r="G380" s="46" t="s">
        <v>1</v>
      </c>
      <c r="H380" s="44">
        <v>138</v>
      </c>
      <c r="I380" s="44">
        <v>1324.9659999999999</v>
      </c>
      <c r="J380" s="47">
        <f t="shared" si="33"/>
        <v>30.27</v>
      </c>
      <c r="K380" s="47">
        <f t="shared" si="34"/>
        <v>22.702500000000001</v>
      </c>
      <c r="L380" s="48">
        <f t="shared" si="35"/>
        <v>30080.040614999998</v>
      </c>
      <c r="M380" s="44" t="s">
        <v>156</v>
      </c>
      <c r="N380" s="44" t="s">
        <v>304</v>
      </c>
      <c r="O380" s="44" t="s">
        <v>2</v>
      </c>
      <c r="P380" s="44">
        <v>65</v>
      </c>
    </row>
    <row r="381" spans="1:20" x14ac:dyDescent="0.25">
      <c r="A381" s="44">
        <v>2022</v>
      </c>
      <c r="B381" s="44">
        <v>11</v>
      </c>
      <c r="C381" s="44" t="s">
        <v>0</v>
      </c>
      <c r="D381" s="44">
        <v>5723480</v>
      </c>
      <c r="E381" s="44">
        <v>73</v>
      </c>
      <c r="F381" s="45">
        <f t="shared" si="31"/>
        <v>9.67</v>
      </c>
      <c r="G381" s="46" t="s">
        <v>1</v>
      </c>
      <c r="H381" s="44">
        <v>47</v>
      </c>
      <c r="I381" s="44">
        <v>451.25420000000003</v>
      </c>
      <c r="J381" s="47">
        <f t="shared" si="33"/>
        <v>30.27</v>
      </c>
      <c r="K381" s="47">
        <f t="shared" si="34"/>
        <v>22.702500000000001</v>
      </c>
      <c r="L381" s="48">
        <f t="shared" si="35"/>
        <v>10244.598475500001</v>
      </c>
      <c r="M381" s="44" t="s">
        <v>156</v>
      </c>
      <c r="N381" s="44" t="s">
        <v>304</v>
      </c>
      <c r="O381" s="44" t="s">
        <v>2</v>
      </c>
      <c r="P381" s="44">
        <v>65</v>
      </c>
      <c r="Q381" s="49"/>
      <c r="R381" s="44"/>
      <c r="S381" s="44" t="s">
        <v>27</v>
      </c>
      <c r="T381" s="49">
        <v>4677198.9193062494</v>
      </c>
    </row>
    <row r="382" spans="1:20" x14ac:dyDescent="0.25">
      <c r="A382" s="44">
        <v>2022</v>
      </c>
      <c r="B382" s="44">
        <v>11</v>
      </c>
      <c r="C382" s="44" t="s">
        <v>0</v>
      </c>
      <c r="D382" s="44">
        <v>5723580</v>
      </c>
      <c r="E382" s="44">
        <v>73</v>
      </c>
      <c r="F382" s="45">
        <f t="shared" si="31"/>
        <v>9.67</v>
      </c>
      <c r="G382" s="46" t="s">
        <v>1</v>
      </c>
      <c r="H382" s="44">
        <v>15</v>
      </c>
      <c r="I382" s="44">
        <v>144.01730000000001</v>
      </c>
      <c r="J382" s="47">
        <f t="shared" si="33"/>
        <v>30.27</v>
      </c>
      <c r="K382" s="47">
        <f t="shared" si="34"/>
        <v>22.702500000000001</v>
      </c>
      <c r="L382" s="48">
        <f t="shared" si="35"/>
        <v>3269.55275325</v>
      </c>
      <c r="M382" s="44" t="s">
        <v>156</v>
      </c>
      <c r="N382" s="44" t="s">
        <v>304</v>
      </c>
      <c r="O382" s="44" t="s">
        <v>2</v>
      </c>
      <c r="P382" s="44">
        <v>65</v>
      </c>
      <c r="Q382" s="49">
        <f>SUM(L362:L382)</f>
        <v>262218.58281150006</v>
      </c>
      <c r="R382" s="44" t="s">
        <v>307</v>
      </c>
      <c r="S382" s="44" t="s">
        <v>28</v>
      </c>
      <c r="T382" s="49">
        <f>T381+Q382</f>
        <v>4939417.5021177493</v>
      </c>
    </row>
    <row r="383" spans="1:20" x14ac:dyDescent="0.25">
      <c r="A383" s="57">
        <v>2022</v>
      </c>
      <c r="B383" s="57">
        <v>12</v>
      </c>
      <c r="C383" s="57" t="s">
        <v>0</v>
      </c>
      <c r="D383" s="57">
        <v>5723799</v>
      </c>
      <c r="E383" s="57">
        <v>73</v>
      </c>
      <c r="F383" s="58">
        <f t="shared" ref="F383:F446" si="36">IF($E383=60.3,6.99,IF($E383=73,9.67,IF($E383=88.9,13.84,IF($E383=114.3,17.26,IF($E383=177.8,34.23,IF($E383=244.5,53.57,"ENTER WEIGHT"))))))</f>
        <v>9.67</v>
      </c>
      <c r="G383" s="59" t="s">
        <v>1</v>
      </c>
      <c r="H383" s="57">
        <v>37</v>
      </c>
      <c r="I383" s="57">
        <v>355.24450000000002</v>
      </c>
      <c r="J383" s="60">
        <f t="shared" si="33"/>
        <v>30.27</v>
      </c>
      <c r="K383" s="60">
        <f t="shared" si="34"/>
        <v>22.702500000000001</v>
      </c>
      <c r="L383" s="61">
        <f t="shared" si="35"/>
        <v>8064.9382612500003</v>
      </c>
      <c r="M383" s="57" t="s">
        <v>156</v>
      </c>
      <c r="N383" s="57" t="s">
        <v>308</v>
      </c>
      <c r="O383" s="57" t="s">
        <v>26</v>
      </c>
      <c r="P383" s="57">
        <v>43</v>
      </c>
    </row>
    <row r="384" spans="1:20" x14ac:dyDescent="0.25">
      <c r="A384" s="57">
        <v>2022</v>
      </c>
      <c r="B384" s="57">
        <v>12</v>
      </c>
      <c r="C384" s="57" t="s">
        <v>0</v>
      </c>
      <c r="D384" s="57">
        <v>5723801</v>
      </c>
      <c r="E384" s="57">
        <v>60.3</v>
      </c>
      <c r="F384" s="58">
        <f t="shared" si="36"/>
        <v>6.99</v>
      </c>
      <c r="G384" s="59" t="s">
        <v>1</v>
      </c>
      <c r="H384" s="57">
        <v>1</v>
      </c>
      <c r="I384" s="57">
        <v>9.6013000000000002</v>
      </c>
      <c r="J384" s="60">
        <f t="shared" si="33"/>
        <v>24.27</v>
      </c>
      <c r="K384" s="60">
        <f t="shared" si="34"/>
        <v>18.202500000000001</v>
      </c>
      <c r="L384" s="61">
        <f t="shared" si="35"/>
        <v>174.76766325</v>
      </c>
      <c r="M384" s="57" t="s">
        <v>156</v>
      </c>
      <c r="N384" s="57" t="s">
        <v>308</v>
      </c>
      <c r="O384" s="57" t="s">
        <v>26</v>
      </c>
      <c r="P384" s="57">
        <v>43</v>
      </c>
    </row>
    <row r="385" spans="1:16" x14ac:dyDescent="0.25">
      <c r="A385" s="57">
        <v>2022</v>
      </c>
      <c r="B385" s="57">
        <v>12</v>
      </c>
      <c r="C385" s="57" t="s">
        <v>0</v>
      </c>
      <c r="D385" s="57">
        <v>5723798</v>
      </c>
      <c r="E385" s="57">
        <v>60.3</v>
      </c>
      <c r="F385" s="58">
        <f t="shared" si="36"/>
        <v>6.99</v>
      </c>
      <c r="G385" s="59" t="s">
        <v>1</v>
      </c>
      <c r="H385" s="57">
        <v>3</v>
      </c>
      <c r="I385" s="57">
        <v>28.803599999999999</v>
      </c>
      <c r="J385" s="60">
        <f t="shared" si="33"/>
        <v>24.27</v>
      </c>
      <c r="K385" s="60">
        <f t="shared" si="34"/>
        <v>18.202500000000001</v>
      </c>
      <c r="L385" s="61">
        <f t="shared" si="35"/>
        <v>524.29752900000005</v>
      </c>
      <c r="M385" s="57" t="s">
        <v>156</v>
      </c>
      <c r="N385" s="57" t="s">
        <v>308</v>
      </c>
      <c r="O385" s="57" t="s">
        <v>26</v>
      </c>
      <c r="P385" s="57">
        <v>43</v>
      </c>
    </row>
    <row r="386" spans="1:16" x14ac:dyDescent="0.25">
      <c r="A386" s="57">
        <v>2022</v>
      </c>
      <c r="B386" s="57">
        <v>12</v>
      </c>
      <c r="C386" s="57" t="s">
        <v>0</v>
      </c>
      <c r="D386" s="57">
        <v>5723800</v>
      </c>
      <c r="E386" s="57">
        <v>60.3</v>
      </c>
      <c r="F386" s="58">
        <f t="shared" si="36"/>
        <v>6.99</v>
      </c>
      <c r="G386" s="59" t="s">
        <v>1</v>
      </c>
      <c r="H386" s="57">
        <v>9</v>
      </c>
      <c r="I386" s="57">
        <v>86.41</v>
      </c>
      <c r="J386" s="60">
        <f t="shared" si="33"/>
        <v>24.27</v>
      </c>
      <c r="K386" s="60">
        <f t="shared" si="34"/>
        <v>18.202500000000001</v>
      </c>
      <c r="L386" s="61">
        <f t="shared" si="35"/>
        <v>1572.878025</v>
      </c>
      <c r="M386" s="57" t="s">
        <v>156</v>
      </c>
      <c r="N386" s="57" t="s">
        <v>308</v>
      </c>
      <c r="O386" s="57" t="s">
        <v>26</v>
      </c>
      <c r="P386" s="57">
        <v>43</v>
      </c>
    </row>
    <row r="387" spans="1:16" x14ac:dyDescent="0.25">
      <c r="A387" s="57">
        <v>2022</v>
      </c>
      <c r="B387" s="57">
        <v>12</v>
      </c>
      <c r="C387" s="57" t="s">
        <v>0</v>
      </c>
      <c r="D387" s="57">
        <v>5723846</v>
      </c>
      <c r="E387" s="57">
        <v>88.9</v>
      </c>
      <c r="F387" s="58">
        <f t="shared" si="36"/>
        <v>13.84</v>
      </c>
      <c r="G387" s="59" t="s">
        <v>1</v>
      </c>
      <c r="H387" s="57">
        <v>30</v>
      </c>
      <c r="I387" s="57">
        <v>288.03820000000002</v>
      </c>
      <c r="J387" s="60">
        <f t="shared" si="33"/>
        <v>42.44</v>
      </c>
      <c r="K387" s="60">
        <f t="shared" si="34"/>
        <v>21.22</v>
      </c>
      <c r="L387" s="61">
        <f t="shared" si="35"/>
        <v>6112.1706039999999</v>
      </c>
      <c r="M387" s="57" t="s">
        <v>33</v>
      </c>
      <c r="N387" s="57" t="s">
        <v>241</v>
      </c>
      <c r="O387" s="57" t="s">
        <v>20</v>
      </c>
      <c r="P387" s="57">
        <v>68</v>
      </c>
    </row>
    <row r="388" spans="1:16" x14ac:dyDescent="0.25">
      <c r="A388" s="57">
        <v>2022</v>
      </c>
      <c r="B388" s="57">
        <v>12</v>
      </c>
      <c r="C388" s="57" t="s">
        <v>0</v>
      </c>
      <c r="D388" s="57">
        <v>5723849</v>
      </c>
      <c r="E388" s="57">
        <v>88.9</v>
      </c>
      <c r="F388" s="58">
        <f t="shared" si="36"/>
        <v>13.84</v>
      </c>
      <c r="G388" s="59" t="s">
        <v>1</v>
      </c>
      <c r="H388" s="57">
        <v>20</v>
      </c>
      <c r="I388" s="57">
        <v>192.02369999999999</v>
      </c>
      <c r="J388" s="60">
        <f t="shared" si="33"/>
        <v>42.44</v>
      </c>
      <c r="K388" s="60">
        <f t="shared" si="34"/>
        <v>21.22</v>
      </c>
      <c r="L388" s="61">
        <f t="shared" si="35"/>
        <v>4074.7429139999995</v>
      </c>
      <c r="M388" s="57" t="s">
        <v>33</v>
      </c>
      <c r="N388" s="57" t="s">
        <v>241</v>
      </c>
      <c r="O388" s="57" t="s">
        <v>20</v>
      </c>
      <c r="P388" s="57">
        <v>68</v>
      </c>
    </row>
    <row r="389" spans="1:16" x14ac:dyDescent="0.25">
      <c r="A389" s="57">
        <v>2022</v>
      </c>
      <c r="B389" s="57">
        <v>12</v>
      </c>
      <c r="C389" s="57" t="s">
        <v>0</v>
      </c>
      <c r="D389" s="57">
        <v>5723851</v>
      </c>
      <c r="E389" s="57">
        <v>88.9</v>
      </c>
      <c r="F389" s="58">
        <f t="shared" si="36"/>
        <v>13.84</v>
      </c>
      <c r="G389" s="59" t="s">
        <v>1</v>
      </c>
      <c r="H389" s="57">
        <v>43</v>
      </c>
      <c r="I389" s="57">
        <v>412.85169999999999</v>
      </c>
      <c r="J389" s="60">
        <f t="shared" si="33"/>
        <v>42.44</v>
      </c>
      <c r="K389" s="60">
        <f t="shared" si="34"/>
        <v>31.83</v>
      </c>
      <c r="L389" s="61">
        <f t="shared" si="35"/>
        <v>13141.069610999999</v>
      </c>
      <c r="M389" s="57" t="s">
        <v>156</v>
      </c>
      <c r="N389" s="57" t="s">
        <v>241</v>
      </c>
      <c r="O389" s="57" t="s">
        <v>20</v>
      </c>
      <c r="P389" s="57">
        <v>68</v>
      </c>
    </row>
    <row r="390" spans="1:16" x14ac:dyDescent="0.25">
      <c r="A390" s="57">
        <v>2022</v>
      </c>
      <c r="B390" s="57">
        <v>12</v>
      </c>
      <c r="C390" s="57" t="s">
        <v>0</v>
      </c>
      <c r="D390" s="57">
        <v>5723850</v>
      </c>
      <c r="E390" s="57">
        <v>88.9</v>
      </c>
      <c r="F390" s="58">
        <f t="shared" si="36"/>
        <v>13.84</v>
      </c>
      <c r="G390" s="59" t="s">
        <v>1</v>
      </c>
      <c r="H390" s="57">
        <v>30</v>
      </c>
      <c r="I390" s="57">
        <v>288.02999999999997</v>
      </c>
      <c r="J390" s="60">
        <f t="shared" si="33"/>
        <v>42.44</v>
      </c>
      <c r="K390" s="60">
        <f t="shared" si="34"/>
        <v>21.22</v>
      </c>
      <c r="L390" s="61">
        <f t="shared" si="35"/>
        <v>6111.9965999999995</v>
      </c>
      <c r="M390" s="57" t="s">
        <v>33</v>
      </c>
      <c r="N390" s="57" t="s">
        <v>241</v>
      </c>
      <c r="O390" s="57" t="s">
        <v>20</v>
      </c>
      <c r="P390" s="57">
        <v>68</v>
      </c>
    </row>
    <row r="391" spans="1:16" x14ac:dyDescent="0.25">
      <c r="A391" s="57">
        <v>2022</v>
      </c>
      <c r="B391" s="57">
        <v>12</v>
      </c>
      <c r="C391" s="57" t="s">
        <v>0</v>
      </c>
      <c r="D391" s="57">
        <v>5723847</v>
      </c>
      <c r="E391" s="57">
        <v>88.9</v>
      </c>
      <c r="F391" s="58">
        <f t="shared" si="36"/>
        <v>13.84</v>
      </c>
      <c r="G391" s="59" t="s">
        <v>1</v>
      </c>
      <c r="H391" s="57">
        <v>18</v>
      </c>
      <c r="I391" s="57">
        <v>172.8212</v>
      </c>
      <c r="J391" s="60">
        <f t="shared" si="33"/>
        <v>42.44</v>
      </c>
      <c r="K391" s="60">
        <f t="shared" si="34"/>
        <v>21.22</v>
      </c>
      <c r="L391" s="61">
        <f t="shared" si="35"/>
        <v>3667.265864</v>
      </c>
      <c r="M391" s="57" t="s">
        <v>33</v>
      </c>
      <c r="N391" s="57" t="s">
        <v>241</v>
      </c>
      <c r="O391" s="57" t="s">
        <v>20</v>
      </c>
      <c r="P391" s="57">
        <v>68</v>
      </c>
    </row>
    <row r="392" spans="1:16" x14ac:dyDescent="0.25">
      <c r="A392" s="57">
        <v>2022</v>
      </c>
      <c r="B392" s="57">
        <v>12</v>
      </c>
      <c r="C392" s="57" t="s">
        <v>0</v>
      </c>
      <c r="D392" s="57">
        <v>5723848</v>
      </c>
      <c r="E392" s="57">
        <v>88.9</v>
      </c>
      <c r="F392" s="58">
        <f t="shared" si="36"/>
        <v>13.84</v>
      </c>
      <c r="G392" s="59" t="s">
        <v>1</v>
      </c>
      <c r="H392" s="57">
        <v>2</v>
      </c>
      <c r="I392" s="57">
        <v>19.2028</v>
      </c>
      <c r="J392" s="60">
        <f t="shared" si="33"/>
        <v>42.44</v>
      </c>
      <c r="K392" s="60">
        <f t="shared" si="34"/>
        <v>21.22</v>
      </c>
      <c r="L392" s="61">
        <f t="shared" si="35"/>
        <v>407.48341599999998</v>
      </c>
      <c r="M392" s="57" t="s">
        <v>33</v>
      </c>
      <c r="N392" s="57" t="s">
        <v>241</v>
      </c>
      <c r="O392" s="57" t="s">
        <v>20</v>
      </c>
      <c r="P392" s="57">
        <v>68</v>
      </c>
    </row>
    <row r="393" spans="1:16" x14ac:dyDescent="0.25">
      <c r="A393" s="57">
        <v>2022</v>
      </c>
      <c r="B393" s="57">
        <v>12</v>
      </c>
      <c r="C393" s="57" t="s">
        <v>0</v>
      </c>
      <c r="D393" s="57">
        <v>5723869</v>
      </c>
      <c r="E393" s="57">
        <v>73</v>
      </c>
      <c r="F393" s="58">
        <f t="shared" si="36"/>
        <v>9.67</v>
      </c>
      <c r="G393" s="59" t="s">
        <v>4</v>
      </c>
      <c r="H393" s="57">
        <v>3</v>
      </c>
      <c r="I393" s="57">
        <v>28.803599999999999</v>
      </c>
      <c r="J393" s="60">
        <v>34.590000000000003</v>
      </c>
      <c r="K393" s="60">
        <f t="shared" si="34"/>
        <v>25.942500000000003</v>
      </c>
      <c r="L393" s="61">
        <f t="shared" si="35"/>
        <v>747.23739300000011</v>
      </c>
      <c r="M393" s="57" t="s">
        <v>156</v>
      </c>
      <c r="N393" s="57" t="s">
        <v>309</v>
      </c>
      <c r="O393" s="57" t="s">
        <v>2</v>
      </c>
      <c r="P393" s="57">
        <v>65</v>
      </c>
    </row>
    <row r="394" spans="1:16" x14ac:dyDescent="0.25">
      <c r="A394" s="57">
        <v>2022</v>
      </c>
      <c r="B394" s="57">
        <v>12</v>
      </c>
      <c r="C394" s="57" t="s">
        <v>0</v>
      </c>
      <c r="D394" s="57">
        <v>5724498</v>
      </c>
      <c r="E394" s="57">
        <v>88.9</v>
      </c>
      <c r="F394" s="58">
        <f t="shared" si="36"/>
        <v>13.84</v>
      </c>
      <c r="G394" s="59" t="s">
        <v>1</v>
      </c>
      <c r="H394" s="57">
        <v>30</v>
      </c>
      <c r="I394" s="57">
        <v>288.03609999999998</v>
      </c>
      <c r="J394" s="60">
        <f t="shared" si="33"/>
        <v>42.44</v>
      </c>
      <c r="K394" s="60">
        <f t="shared" si="34"/>
        <v>31.83</v>
      </c>
      <c r="L394" s="61">
        <f t="shared" si="35"/>
        <v>9168.189062999998</v>
      </c>
      <c r="M394" s="57" t="s">
        <v>156</v>
      </c>
      <c r="N394" s="57" t="s">
        <v>241</v>
      </c>
      <c r="O394" s="57" t="s">
        <v>20</v>
      </c>
      <c r="P394" s="57">
        <v>68</v>
      </c>
    </row>
    <row r="395" spans="1:16" x14ac:dyDescent="0.25">
      <c r="A395" s="57">
        <v>2022</v>
      </c>
      <c r="B395" s="57">
        <v>12</v>
      </c>
      <c r="C395" s="57" t="s">
        <v>0</v>
      </c>
      <c r="D395" s="57">
        <v>5724497</v>
      </c>
      <c r="E395" s="57">
        <v>88.9</v>
      </c>
      <c r="F395" s="58">
        <f t="shared" si="36"/>
        <v>13.84</v>
      </c>
      <c r="G395" s="59" t="s">
        <v>1</v>
      </c>
      <c r="H395" s="57">
        <v>30</v>
      </c>
      <c r="I395" s="57">
        <v>288.04160000000002</v>
      </c>
      <c r="J395" s="60">
        <f t="shared" si="33"/>
        <v>42.44</v>
      </c>
      <c r="K395" s="60">
        <f t="shared" si="34"/>
        <v>21.22</v>
      </c>
      <c r="L395" s="61">
        <f t="shared" si="35"/>
        <v>6112.2427520000001</v>
      </c>
      <c r="M395" s="57" t="s">
        <v>33</v>
      </c>
      <c r="N395" s="57" t="s">
        <v>241</v>
      </c>
      <c r="O395" s="57" t="s">
        <v>20</v>
      </c>
      <c r="P395" s="57">
        <v>68</v>
      </c>
    </row>
    <row r="396" spans="1:16" x14ac:dyDescent="0.25">
      <c r="A396" s="57">
        <v>2022</v>
      </c>
      <c r="B396" s="57">
        <v>12</v>
      </c>
      <c r="C396" s="57" t="s">
        <v>0</v>
      </c>
      <c r="D396" s="57">
        <v>5724496</v>
      </c>
      <c r="E396" s="57">
        <v>88.9</v>
      </c>
      <c r="F396" s="58">
        <f t="shared" si="36"/>
        <v>13.84</v>
      </c>
      <c r="G396" s="59" t="s">
        <v>1</v>
      </c>
      <c r="H396" s="57">
        <v>40</v>
      </c>
      <c r="I396" s="57">
        <v>384.04899999999998</v>
      </c>
      <c r="J396" s="60">
        <f t="shared" si="33"/>
        <v>42.44</v>
      </c>
      <c r="K396" s="60">
        <f t="shared" si="34"/>
        <v>21.22</v>
      </c>
      <c r="L396" s="61">
        <f t="shared" si="35"/>
        <v>8149.5197799999987</v>
      </c>
      <c r="M396" s="57" t="s">
        <v>33</v>
      </c>
      <c r="N396" s="57" t="s">
        <v>241</v>
      </c>
      <c r="O396" s="57" t="s">
        <v>20</v>
      </c>
      <c r="P396" s="57">
        <v>68</v>
      </c>
    </row>
    <row r="397" spans="1:16" x14ac:dyDescent="0.25">
      <c r="A397" s="57">
        <v>2022</v>
      </c>
      <c r="B397" s="57">
        <v>12</v>
      </c>
      <c r="C397" s="57" t="s">
        <v>0</v>
      </c>
      <c r="D397" s="57">
        <v>5724638</v>
      </c>
      <c r="E397" s="57">
        <v>60.3</v>
      </c>
      <c r="F397" s="58">
        <f t="shared" si="36"/>
        <v>6.99</v>
      </c>
      <c r="G397" s="59" t="s">
        <v>1</v>
      </c>
      <c r="H397" s="57">
        <v>53</v>
      </c>
      <c r="I397" s="57">
        <v>508.86</v>
      </c>
      <c r="J397" s="60">
        <f t="shared" si="33"/>
        <v>24.27</v>
      </c>
      <c r="K397" s="60">
        <f t="shared" si="34"/>
        <v>18.202500000000001</v>
      </c>
      <c r="L397" s="61">
        <f t="shared" si="35"/>
        <v>9262.5241500000011</v>
      </c>
      <c r="M397" s="57" t="s">
        <v>156</v>
      </c>
      <c r="N397" s="57" t="s">
        <v>310</v>
      </c>
      <c r="O397" s="57" t="s">
        <v>306</v>
      </c>
      <c r="P397" s="57">
        <v>105</v>
      </c>
    </row>
    <row r="398" spans="1:16" x14ac:dyDescent="0.25">
      <c r="A398" s="57">
        <v>2022</v>
      </c>
      <c r="B398" s="57">
        <v>12</v>
      </c>
      <c r="C398" s="57" t="s">
        <v>0</v>
      </c>
      <c r="D398" s="57">
        <v>5724639</v>
      </c>
      <c r="E398" s="57">
        <v>60.3</v>
      </c>
      <c r="F398" s="58">
        <f t="shared" si="36"/>
        <v>6.99</v>
      </c>
      <c r="G398" s="59" t="s">
        <v>1</v>
      </c>
      <c r="H398" s="57">
        <v>6</v>
      </c>
      <c r="I398" s="57">
        <v>57.606900000000003</v>
      </c>
      <c r="J398" s="60">
        <f t="shared" si="33"/>
        <v>24.27</v>
      </c>
      <c r="K398" s="60">
        <f t="shared" si="34"/>
        <v>18.202500000000001</v>
      </c>
      <c r="L398" s="61">
        <f t="shared" si="35"/>
        <v>1048.58959725</v>
      </c>
      <c r="M398" s="57" t="s">
        <v>156</v>
      </c>
      <c r="N398" s="57" t="s">
        <v>310</v>
      </c>
      <c r="O398" s="57" t="s">
        <v>306</v>
      </c>
      <c r="P398" s="57">
        <v>105</v>
      </c>
    </row>
    <row r="399" spans="1:16" x14ac:dyDescent="0.25">
      <c r="A399" s="57">
        <v>2022</v>
      </c>
      <c r="B399" s="57">
        <v>12</v>
      </c>
      <c r="C399" s="57" t="s">
        <v>0</v>
      </c>
      <c r="D399" s="57">
        <v>5725324</v>
      </c>
      <c r="E399" s="57">
        <v>88.9</v>
      </c>
      <c r="F399" s="58">
        <f t="shared" si="36"/>
        <v>13.84</v>
      </c>
      <c r="G399" s="59" t="s">
        <v>1</v>
      </c>
      <c r="H399" s="57">
        <v>50</v>
      </c>
      <c r="I399" s="57">
        <v>480.0625</v>
      </c>
      <c r="J399" s="60">
        <f t="shared" si="33"/>
        <v>42.44</v>
      </c>
      <c r="K399" s="60">
        <f t="shared" si="34"/>
        <v>31.83</v>
      </c>
      <c r="L399" s="61">
        <f t="shared" si="35"/>
        <v>15280.389374999999</v>
      </c>
      <c r="M399" s="57" t="s">
        <v>156</v>
      </c>
      <c r="N399" s="57" t="s">
        <v>178</v>
      </c>
      <c r="O399" s="57" t="s">
        <v>20</v>
      </c>
      <c r="P399" s="57">
        <v>68</v>
      </c>
    </row>
    <row r="400" spans="1:16" x14ac:dyDescent="0.25">
      <c r="A400" s="57">
        <v>2022</v>
      </c>
      <c r="B400" s="57">
        <v>12</v>
      </c>
      <c r="C400" s="57" t="s">
        <v>0</v>
      </c>
      <c r="D400" s="57">
        <v>5725322</v>
      </c>
      <c r="E400" s="57">
        <v>88.9</v>
      </c>
      <c r="F400" s="58">
        <f t="shared" si="36"/>
        <v>13.84</v>
      </c>
      <c r="G400" s="59" t="s">
        <v>1</v>
      </c>
      <c r="H400" s="57">
        <v>45</v>
      </c>
      <c r="I400" s="57">
        <v>432.06</v>
      </c>
      <c r="J400" s="60">
        <f t="shared" si="33"/>
        <v>42.44</v>
      </c>
      <c r="K400" s="60">
        <f t="shared" si="34"/>
        <v>21.22</v>
      </c>
      <c r="L400" s="61">
        <f t="shared" si="35"/>
        <v>9168.3131999999987</v>
      </c>
      <c r="M400" s="57" t="s">
        <v>33</v>
      </c>
      <c r="N400" s="57" t="s">
        <v>178</v>
      </c>
      <c r="O400" s="57" t="s">
        <v>20</v>
      </c>
      <c r="P400" s="57">
        <v>68</v>
      </c>
    </row>
    <row r="401" spans="1:16" x14ac:dyDescent="0.25">
      <c r="A401" s="57">
        <v>2022</v>
      </c>
      <c r="B401" s="57">
        <v>12</v>
      </c>
      <c r="C401" s="57" t="s">
        <v>0</v>
      </c>
      <c r="D401" s="57">
        <v>5725323</v>
      </c>
      <c r="E401" s="57">
        <v>88.9</v>
      </c>
      <c r="F401" s="58">
        <f t="shared" si="36"/>
        <v>13.84</v>
      </c>
      <c r="G401" s="59" t="s">
        <v>1</v>
      </c>
      <c r="H401" s="57">
        <v>5</v>
      </c>
      <c r="I401" s="57">
        <v>48.005899999999997</v>
      </c>
      <c r="J401" s="60">
        <f t="shared" si="33"/>
        <v>42.44</v>
      </c>
      <c r="K401" s="60">
        <f t="shared" si="34"/>
        <v>21.22</v>
      </c>
      <c r="L401" s="61">
        <f t="shared" si="35"/>
        <v>1018.6851979999999</v>
      </c>
      <c r="M401" s="57" t="s">
        <v>33</v>
      </c>
      <c r="N401" s="57" t="s">
        <v>178</v>
      </c>
      <c r="O401" s="57" t="s">
        <v>20</v>
      </c>
      <c r="P401" s="57">
        <v>68</v>
      </c>
    </row>
    <row r="402" spans="1:16" x14ac:dyDescent="0.25">
      <c r="A402" s="57">
        <v>2022</v>
      </c>
      <c r="B402" s="57">
        <v>12</v>
      </c>
      <c r="C402" s="57" t="s">
        <v>0</v>
      </c>
      <c r="D402" s="57">
        <v>5725411</v>
      </c>
      <c r="E402" s="57">
        <v>73</v>
      </c>
      <c r="F402" s="58">
        <f t="shared" si="36"/>
        <v>9.67</v>
      </c>
      <c r="G402" s="59" t="s">
        <v>1</v>
      </c>
      <c r="H402" s="57">
        <v>298</v>
      </c>
      <c r="I402" s="57">
        <v>2861.1576</v>
      </c>
      <c r="J402" s="60">
        <f t="shared" si="33"/>
        <v>30.27</v>
      </c>
      <c r="K402" s="60">
        <f t="shared" si="34"/>
        <v>22.702500000000001</v>
      </c>
      <c r="L402" s="61">
        <f t="shared" si="35"/>
        <v>64955.430414000002</v>
      </c>
      <c r="M402" s="57" t="s">
        <v>156</v>
      </c>
      <c r="N402" s="57" t="s">
        <v>311</v>
      </c>
      <c r="O402" s="57" t="s">
        <v>20</v>
      </c>
      <c r="P402" s="57">
        <v>68</v>
      </c>
    </row>
    <row r="403" spans="1:16" x14ac:dyDescent="0.25">
      <c r="A403" s="57">
        <v>2022</v>
      </c>
      <c r="B403" s="57">
        <v>12</v>
      </c>
      <c r="C403" s="57" t="s">
        <v>0</v>
      </c>
      <c r="D403" s="57">
        <v>5725410</v>
      </c>
      <c r="E403" s="57">
        <v>73</v>
      </c>
      <c r="F403" s="58">
        <f t="shared" si="36"/>
        <v>9.67</v>
      </c>
      <c r="G403" s="59" t="s">
        <v>1</v>
      </c>
      <c r="H403" s="57">
        <v>223</v>
      </c>
      <c r="I403" s="57">
        <v>2141.0675999999999</v>
      </c>
      <c r="J403" s="60">
        <f t="shared" si="33"/>
        <v>30.27</v>
      </c>
      <c r="K403" s="60">
        <f t="shared" si="34"/>
        <v>22.702500000000001</v>
      </c>
      <c r="L403" s="61">
        <f t="shared" si="35"/>
        <v>48607.587188999998</v>
      </c>
      <c r="M403" s="57" t="s">
        <v>156</v>
      </c>
      <c r="N403" s="57" t="s">
        <v>311</v>
      </c>
      <c r="O403" s="57" t="s">
        <v>20</v>
      </c>
      <c r="P403" s="57">
        <v>68</v>
      </c>
    </row>
    <row r="404" spans="1:16" x14ac:dyDescent="0.25">
      <c r="A404" s="57">
        <v>2022</v>
      </c>
      <c r="B404" s="57">
        <v>12</v>
      </c>
      <c r="C404" s="57" t="s">
        <v>0</v>
      </c>
      <c r="D404" s="57">
        <v>5725955</v>
      </c>
      <c r="E404" s="57">
        <v>73</v>
      </c>
      <c r="F404" s="58">
        <f t="shared" si="36"/>
        <v>9.67</v>
      </c>
      <c r="G404" s="59" t="s">
        <v>1</v>
      </c>
      <c r="H404" s="57">
        <v>1</v>
      </c>
      <c r="I404" s="57">
        <v>9.6012000000000004</v>
      </c>
      <c r="J404" s="60">
        <f t="shared" si="33"/>
        <v>30.27</v>
      </c>
      <c r="K404" s="60">
        <f t="shared" si="34"/>
        <v>22.702500000000001</v>
      </c>
      <c r="L404" s="61">
        <f t="shared" si="35"/>
        <v>217.97124300000002</v>
      </c>
      <c r="M404" s="57" t="s">
        <v>156</v>
      </c>
      <c r="N404" s="57" t="s">
        <v>312</v>
      </c>
      <c r="O404" s="57" t="s">
        <v>26</v>
      </c>
      <c r="P404" s="57">
        <v>43</v>
      </c>
    </row>
    <row r="405" spans="1:16" x14ac:dyDescent="0.25">
      <c r="A405" s="57">
        <v>2022</v>
      </c>
      <c r="B405" s="57">
        <v>12</v>
      </c>
      <c r="C405" s="57" t="s">
        <v>0</v>
      </c>
      <c r="D405" s="57">
        <v>5725956</v>
      </c>
      <c r="E405" s="57">
        <v>73</v>
      </c>
      <c r="F405" s="58">
        <f t="shared" si="36"/>
        <v>9.67</v>
      </c>
      <c r="G405" s="59" t="s">
        <v>1</v>
      </c>
      <c r="H405" s="57">
        <v>2</v>
      </c>
      <c r="I405" s="57">
        <v>19.202400000000001</v>
      </c>
      <c r="J405" s="60">
        <f t="shared" si="33"/>
        <v>30.27</v>
      </c>
      <c r="K405" s="60">
        <f t="shared" si="34"/>
        <v>22.702500000000001</v>
      </c>
      <c r="L405" s="61">
        <f t="shared" si="35"/>
        <v>435.94248600000003</v>
      </c>
      <c r="M405" s="57" t="s">
        <v>156</v>
      </c>
      <c r="N405" s="57" t="s">
        <v>312</v>
      </c>
      <c r="O405" s="57" t="s">
        <v>26</v>
      </c>
      <c r="P405" s="57">
        <v>43</v>
      </c>
    </row>
    <row r="406" spans="1:16" x14ac:dyDescent="0.25">
      <c r="A406" s="57">
        <v>2022</v>
      </c>
      <c r="B406" s="57">
        <v>12</v>
      </c>
      <c r="C406" s="57" t="s">
        <v>0</v>
      </c>
      <c r="D406" s="57">
        <v>5725957</v>
      </c>
      <c r="E406" s="57">
        <v>73</v>
      </c>
      <c r="F406" s="58">
        <f t="shared" si="36"/>
        <v>9.67</v>
      </c>
      <c r="G406" s="59" t="s">
        <v>1</v>
      </c>
      <c r="H406" s="57">
        <v>67</v>
      </c>
      <c r="I406" s="57">
        <v>643.28020000000004</v>
      </c>
      <c r="J406" s="60">
        <f t="shared" si="33"/>
        <v>30.27</v>
      </c>
      <c r="K406" s="60">
        <f t="shared" si="34"/>
        <v>22.702500000000001</v>
      </c>
      <c r="L406" s="61">
        <f t="shared" si="35"/>
        <v>14604.068740500001</v>
      </c>
      <c r="M406" s="57" t="s">
        <v>156</v>
      </c>
      <c r="N406" s="57" t="s">
        <v>312</v>
      </c>
      <c r="O406" s="57" t="s">
        <v>26</v>
      </c>
      <c r="P406" s="57">
        <v>43</v>
      </c>
    </row>
    <row r="407" spans="1:16" x14ac:dyDescent="0.25">
      <c r="A407" s="57">
        <v>2022</v>
      </c>
      <c r="B407" s="57">
        <v>12</v>
      </c>
      <c r="C407" s="57" t="s">
        <v>0</v>
      </c>
      <c r="D407" s="57">
        <v>5726134</v>
      </c>
      <c r="E407" s="57">
        <v>88.9</v>
      </c>
      <c r="F407" s="58">
        <f t="shared" si="36"/>
        <v>13.84</v>
      </c>
      <c r="G407" s="59" t="s">
        <v>1</v>
      </c>
      <c r="H407" s="57">
        <v>25</v>
      </c>
      <c r="I407" s="57">
        <v>240.03</v>
      </c>
      <c r="J407" s="60">
        <f t="shared" si="33"/>
        <v>42.44</v>
      </c>
      <c r="K407" s="60">
        <f t="shared" si="34"/>
        <v>31.83</v>
      </c>
      <c r="L407" s="61">
        <f t="shared" si="35"/>
        <v>7640.1548999999995</v>
      </c>
      <c r="M407" s="57" t="s">
        <v>156</v>
      </c>
      <c r="N407" s="57" t="s">
        <v>178</v>
      </c>
      <c r="O407" s="57" t="s">
        <v>20</v>
      </c>
      <c r="P407" s="57">
        <v>68</v>
      </c>
    </row>
    <row r="408" spans="1:16" x14ac:dyDescent="0.25">
      <c r="A408" s="57">
        <v>2022</v>
      </c>
      <c r="B408" s="57">
        <v>12</v>
      </c>
      <c r="C408" s="57" t="s">
        <v>0</v>
      </c>
      <c r="D408" s="57">
        <v>5726133</v>
      </c>
      <c r="E408" s="57">
        <v>88.9</v>
      </c>
      <c r="F408" s="58">
        <f t="shared" si="36"/>
        <v>13.84</v>
      </c>
      <c r="G408" s="59" t="s">
        <v>1</v>
      </c>
      <c r="H408" s="57">
        <v>4</v>
      </c>
      <c r="I408" s="57">
        <v>38.4056</v>
      </c>
      <c r="J408" s="60">
        <f t="shared" si="33"/>
        <v>42.44</v>
      </c>
      <c r="K408" s="60">
        <f t="shared" si="34"/>
        <v>21.22</v>
      </c>
      <c r="L408" s="61">
        <f t="shared" si="35"/>
        <v>814.96683199999995</v>
      </c>
      <c r="M408" s="57" t="s">
        <v>33</v>
      </c>
      <c r="N408" s="57" t="s">
        <v>178</v>
      </c>
      <c r="O408" s="57" t="s">
        <v>20</v>
      </c>
      <c r="P408" s="57">
        <v>68</v>
      </c>
    </row>
    <row r="409" spans="1:16" x14ac:dyDescent="0.25">
      <c r="A409" s="57">
        <v>2022</v>
      </c>
      <c r="B409" s="57">
        <v>12</v>
      </c>
      <c r="C409" s="57" t="s">
        <v>0</v>
      </c>
      <c r="D409" s="57">
        <v>5726135</v>
      </c>
      <c r="E409" s="57">
        <v>88.9</v>
      </c>
      <c r="F409" s="58">
        <f t="shared" si="36"/>
        <v>13.84</v>
      </c>
      <c r="G409" s="59" t="s">
        <v>1</v>
      </c>
      <c r="H409" s="57">
        <v>21</v>
      </c>
      <c r="I409" s="57">
        <v>201.62469999999999</v>
      </c>
      <c r="J409" s="60">
        <f t="shared" si="33"/>
        <v>42.44</v>
      </c>
      <c r="K409" s="60">
        <f t="shared" si="34"/>
        <v>21.22</v>
      </c>
      <c r="L409" s="61">
        <f t="shared" si="35"/>
        <v>4278.4761339999995</v>
      </c>
      <c r="M409" s="57" t="s">
        <v>33</v>
      </c>
      <c r="N409" s="57" t="s">
        <v>178</v>
      </c>
      <c r="O409" s="57" t="s">
        <v>20</v>
      </c>
      <c r="P409" s="57">
        <v>68</v>
      </c>
    </row>
    <row r="410" spans="1:16" x14ac:dyDescent="0.25">
      <c r="A410" s="57">
        <v>2022</v>
      </c>
      <c r="B410" s="57">
        <v>12</v>
      </c>
      <c r="C410" s="57" t="s">
        <v>0</v>
      </c>
      <c r="D410" s="57">
        <v>5726310</v>
      </c>
      <c r="E410" s="57">
        <v>60.3</v>
      </c>
      <c r="F410" s="58">
        <f t="shared" si="36"/>
        <v>6.99</v>
      </c>
      <c r="G410" s="59" t="s">
        <v>1</v>
      </c>
      <c r="H410" s="57">
        <v>43</v>
      </c>
      <c r="I410" s="57">
        <v>413.15179999999998</v>
      </c>
      <c r="J410" s="60">
        <f t="shared" si="33"/>
        <v>24.27</v>
      </c>
      <c r="K410" s="60">
        <f t="shared" si="34"/>
        <v>18.202500000000001</v>
      </c>
      <c r="L410" s="61">
        <f t="shared" si="35"/>
        <v>7520.3956394999996</v>
      </c>
      <c r="M410" s="57" t="s">
        <v>156</v>
      </c>
      <c r="N410" s="57" t="s">
        <v>313</v>
      </c>
      <c r="O410" s="57" t="s">
        <v>151</v>
      </c>
      <c r="P410" s="57">
        <v>28</v>
      </c>
    </row>
    <row r="411" spans="1:16" x14ac:dyDescent="0.25">
      <c r="A411" s="57">
        <v>2022</v>
      </c>
      <c r="B411" s="57">
        <v>12</v>
      </c>
      <c r="C411" s="57" t="s">
        <v>0</v>
      </c>
      <c r="D411" s="57">
        <v>5726311</v>
      </c>
      <c r="E411" s="57">
        <v>60.3</v>
      </c>
      <c r="F411" s="58">
        <f t="shared" si="36"/>
        <v>6.99</v>
      </c>
      <c r="G411" s="59" t="s">
        <v>1</v>
      </c>
      <c r="H411" s="57">
        <v>257</v>
      </c>
      <c r="I411" s="57">
        <v>2461.12</v>
      </c>
      <c r="J411" s="60">
        <f t="shared" si="33"/>
        <v>24.27</v>
      </c>
      <c r="K411" s="60">
        <f t="shared" si="34"/>
        <v>18.202500000000001</v>
      </c>
      <c r="L411" s="61">
        <f t="shared" si="35"/>
        <v>44798.536800000002</v>
      </c>
      <c r="M411" s="57" t="s">
        <v>156</v>
      </c>
      <c r="N411" s="57" t="s">
        <v>313</v>
      </c>
      <c r="O411" s="57" t="s">
        <v>151</v>
      </c>
      <c r="P411" s="57">
        <v>28</v>
      </c>
    </row>
    <row r="412" spans="1:16" x14ac:dyDescent="0.25">
      <c r="A412" s="57">
        <v>2022</v>
      </c>
      <c r="B412" s="57">
        <v>12</v>
      </c>
      <c r="C412" s="57" t="s">
        <v>0</v>
      </c>
      <c r="D412" s="57">
        <v>5727790</v>
      </c>
      <c r="E412" s="57">
        <v>88.9</v>
      </c>
      <c r="F412" s="58">
        <f t="shared" si="36"/>
        <v>13.84</v>
      </c>
      <c r="G412" s="59" t="s">
        <v>1</v>
      </c>
      <c r="H412" s="57">
        <v>30</v>
      </c>
      <c r="I412" s="57">
        <v>288.03750000000002</v>
      </c>
      <c r="J412" s="60">
        <f t="shared" si="33"/>
        <v>42.44</v>
      </c>
      <c r="K412" s="60">
        <f t="shared" si="34"/>
        <v>31.83</v>
      </c>
      <c r="L412" s="61">
        <f t="shared" si="35"/>
        <v>9168.2336250000008</v>
      </c>
      <c r="M412" s="57" t="s">
        <v>156</v>
      </c>
      <c r="N412" s="57" t="s">
        <v>178</v>
      </c>
      <c r="O412" s="57" t="s">
        <v>20</v>
      </c>
      <c r="P412" s="57">
        <v>68</v>
      </c>
    </row>
    <row r="413" spans="1:16" x14ac:dyDescent="0.25">
      <c r="A413" s="57">
        <v>2022</v>
      </c>
      <c r="B413" s="57">
        <v>12</v>
      </c>
      <c r="C413" s="57" t="s">
        <v>0</v>
      </c>
      <c r="D413" s="57">
        <v>5727788</v>
      </c>
      <c r="E413" s="57">
        <v>88.9</v>
      </c>
      <c r="F413" s="58">
        <f t="shared" si="36"/>
        <v>13.84</v>
      </c>
      <c r="G413" s="59" t="s">
        <v>1</v>
      </c>
      <c r="H413" s="57">
        <v>1</v>
      </c>
      <c r="I413" s="57">
        <v>9.6011000000000006</v>
      </c>
      <c r="J413" s="60">
        <f t="shared" si="33"/>
        <v>42.44</v>
      </c>
      <c r="K413" s="60">
        <f t="shared" si="34"/>
        <v>31.83</v>
      </c>
      <c r="L413" s="61">
        <f t="shared" si="35"/>
        <v>305.60301299999998</v>
      </c>
      <c r="M413" s="57" t="s">
        <v>156</v>
      </c>
      <c r="N413" s="57" t="s">
        <v>178</v>
      </c>
      <c r="O413" s="57" t="s">
        <v>20</v>
      </c>
      <c r="P413" s="57">
        <v>68</v>
      </c>
    </row>
    <row r="414" spans="1:16" x14ac:dyDescent="0.25">
      <c r="A414" s="57">
        <v>2022</v>
      </c>
      <c r="B414" s="57">
        <v>12</v>
      </c>
      <c r="C414" s="57" t="s">
        <v>0</v>
      </c>
      <c r="D414" s="57">
        <v>5727789</v>
      </c>
      <c r="E414" s="57">
        <v>88.9</v>
      </c>
      <c r="F414" s="58">
        <f t="shared" si="36"/>
        <v>13.84</v>
      </c>
      <c r="G414" s="59" t="s">
        <v>1</v>
      </c>
      <c r="H414" s="57">
        <v>14</v>
      </c>
      <c r="I414" s="57">
        <v>134.41730000000001</v>
      </c>
      <c r="J414" s="60">
        <f t="shared" si="33"/>
        <v>42.44</v>
      </c>
      <c r="K414" s="60">
        <f t="shared" si="34"/>
        <v>31.83</v>
      </c>
      <c r="L414" s="61">
        <f t="shared" si="35"/>
        <v>4278.5026589999998</v>
      </c>
      <c r="M414" s="57" t="s">
        <v>156</v>
      </c>
      <c r="N414" s="57" t="s">
        <v>178</v>
      </c>
      <c r="O414" s="57" t="s">
        <v>20</v>
      </c>
      <c r="P414" s="57">
        <v>68</v>
      </c>
    </row>
    <row r="415" spans="1:16" x14ac:dyDescent="0.25">
      <c r="A415" s="57">
        <v>2022</v>
      </c>
      <c r="B415" s="57">
        <v>12</v>
      </c>
      <c r="C415" s="57" t="s">
        <v>0</v>
      </c>
      <c r="D415" s="57">
        <v>5727908</v>
      </c>
      <c r="E415" s="57">
        <v>60.3</v>
      </c>
      <c r="F415" s="58">
        <f t="shared" si="36"/>
        <v>6.99</v>
      </c>
      <c r="G415" s="59" t="s">
        <v>1</v>
      </c>
      <c r="H415" s="57">
        <v>10</v>
      </c>
      <c r="I415" s="57">
        <v>96.010499999999993</v>
      </c>
      <c r="J415" s="60">
        <f t="shared" si="33"/>
        <v>24.27</v>
      </c>
      <c r="K415" s="60">
        <f t="shared" si="34"/>
        <v>18.202500000000001</v>
      </c>
      <c r="L415" s="61">
        <f t="shared" si="35"/>
        <v>1747.6311262499999</v>
      </c>
      <c r="M415" s="57" t="s">
        <v>156</v>
      </c>
      <c r="N415" s="57" t="s">
        <v>314</v>
      </c>
      <c r="O415" s="57" t="s">
        <v>2</v>
      </c>
      <c r="P415" s="57">
        <v>65</v>
      </c>
    </row>
    <row r="416" spans="1:16" x14ac:dyDescent="0.25">
      <c r="A416" s="57">
        <v>2022</v>
      </c>
      <c r="B416" s="57">
        <v>12</v>
      </c>
      <c r="C416" s="57" t="s">
        <v>0</v>
      </c>
      <c r="D416" s="57">
        <v>5728445</v>
      </c>
      <c r="E416" s="57">
        <v>60.3</v>
      </c>
      <c r="F416" s="58">
        <f t="shared" si="36"/>
        <v>6.99</v>
      </c>
      <c r="G416" s="59" t="s">
        <v>1</v>
      </c>
      <c r="H416" s="57">
        <v>138</v>
      </c>
      <c r="I416" s="57">
        <v>1324.9628</v>
      </c>
      <c r="J416" s="60">
        <f t="shared" si="33"/>
        <v>24.27</v>
      </c>
      <c r="K416" s="60">
        <f t="shared" si="34"/>
        <v>18.202500000000001</v>
      </c>
      <c r="L416" s="61">
        <f t="shared" si="35"/>
        <v>24117.635367000003</v>
      </c>
      <c r="M416" s="57" t="s">
        <v>156</v>
      </c>
      <c r="N416" s="57" t="s">
        <v>315</v>
      </c>
      <c r="O416" s="57" t="s">
        <v>26</v>
      </c>
      <c r="P416" s="57">
        <v>43</v>
      </c>
    </row>
    <row r="417" spans="1:20" x14ac:dyDescent="0.25">
      <c r="A417" s="57">
        <v>2022</v>
      </c>
      <c r="B417" s="57">
        <v>12</v>
      </c>
      <c r="C417" s="57" t="s">
        <v>0</v>
      </c>
      <c r="D417" s="57">
        <v>5728444</v>
      </c>
      <c r="E417" s="57">
        <v>60.3</v>
      </c>
      <c r="F417" s="58">
        <f t="shared" si="36"/>
        <v>6.99</v>
      </c>
      <c r="G417" s="59" t="s">
        <v>1</v>
      </c>
      <c r="H417" s="57">
        <v>120</v>
      </c>
      <c r="I417" s="57">
        <v>1152.1478</v>
      </c>
      <c r="J417" s="60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60">
        <f t="shared" si="34"/>
        <v>18.202500000000001</v>
      </c>
      <c r="L417" s="61">
        <f t="shared" si="35"/>
        <v>20971.9703295</v>
      </c>
      <c r="M417" s="57" t="s">
        <v>156</v>
      </c>
      <c r="N417" s="57" t="s">
        <v>315</v>
      </c>
      <c r="O417" s="57" t="s">
        <v>26</v>
      </c>
      <c r="P417" s="57">
        <v>43</v>
      </c>
    </row>
    <row r="418" spans="1:20" x14ac:dyDescent="0.25">
      <c r="A418" s="57">
        <v>2022</v>
      </c>
      <c r="B418" s="57">
        <v>12</v>
      </c>
      <c r="C418" s="57" t="s">
        <v>0</v>
      </c>
      <c r="D418" s="57">
        <v>5728455</v>
      </c>
      <c r="E418" s="57">
        <v>60.3</v>
      </c>
      <c r="F418" s="58">
        <f t="shared" si="36"/>
        <v>6.99</v>
      </c>
      <c r="G418" s="59" t="s">
        <v>1</v>
      </c>
      <c r="H418" s="57">
        <v>41</v>
      </c>
      <c r="I418" s="57">
        <v>393.64879999999999</v>
      </c>
      <c r="J418" s="60">
        <f t="shared" si="37"/>
        <v>24.27</v>
      </c>
      <c r="K418" s="60">
        <f t="shared" si="34"/>
        <v>18.202500000000001</v>
      </c>
      <c r="L418" s="61">
        <f t="shared" si="35"/>
        <v>7165.3922819999998</v>
      </c>
      <c r="M418" s="57" t="s">
        <v>156</v>
      </c>
      <c r="N418" s="57" t="s">
        <v>315</v>
      </c>
      <c r="O418" s="57" t="s">
        <v>26</v>
      </c>
      <c r="P418" s="57">
        <v>43</v>
      </c>
    </row>
    <row r="419" spans="1:20" x14ac:dyDescent="0.25">
      <c r="A419" s="57">
        <v>2022</v>
      </c>
      <c r="B419" s="57">
        <v>12</v>
      </c>
      <c r="C419" s="57" t="s">
        <v>0</v>
      </c>
      <c r="D419" s="57">
        <v>5728446</v>
      </c>
      <c r="E419" s="57">
        <v>60.3</v>
      </c>
      <c r="F419" s="58">
        <f t="shared" si="36"/>
        <v>6.99</v>
      </c>
      <c r="G419" s="59" t="s">
        <v>1</v>
      </c>
      <c r="H419" s="57">
        <v>1</v>
      </c>
      <c r="I419" s="57">
        <v>9.6013000000000002</v>
      </c>
      <c r="J419" s="60">
        <f t="shared" si="37"/>
        <v>24.27</v>
      </c>
      <c r="K419" s="60">
        <f t="shared" si="34"/>
        <v>18.202500000000001</v>
      </c>
      <c r="L419" s="61">
        <f t="shared" si="35"/>
        <v>174.76766325</v>
      </c>
      <c r="M419" s="57" t="s">
        <v>156</v>
      </c>
      <c r="N419" s="57" t="s">
        <v>315</v>
      </c>
      <c r="O419" s="57" t="s">
        <v>26</v>
      </c>
      <c r="P419" s="57">
        <v>43</v>
      </c>
    </row>
    <row r="420" spans="1:20" x14ac:dyDescent="0.25">
      <c r="A420" s="57">
        <v>2022</v>
      </c>
      <c r="B420" s="57">
        <v>12</v>
      </c>
      <c r="C420" s="57" t="s">
        <v>0</v>
      </c>
      <c r="D420" s="57">
        <v>5728456</v>
      </c>
      <c r="E420" s="57">
        <v>60.3</v>
      </c>
      <c r="F420" s="58">
        <f t="shared" si="36"/>
        <v>6.99</v>
      </c>
      <c r="G420" s="59" t="s">
        <v>1</v>
      </c>
      <c r="H420" s="57">
        <v>138</v>
      </c>
      <c r="I420" s="57">
        <v>1324.96</v>
      </c>
      <c r="J420" s="60">
        <f t="shared" si="37"/>
        <v>24.27</v>
      </c>
      <c r="K420" s="60">
        <f t="shared" si="34"/>
        <v>18.202500000000001</v>
      </c>
      <c r="L420" s="61">
        <f t="shared" si="35"/>
        <v>24117.5844</v>
      </c>
      <c r="M420" s="57" t="s">
        <v>156</v>
      </c>
      <c r="N420" s="57" t="s">
        <v>315</v>
      </c>
      <c r="O420" s="57" t="s">
        <v>26</v>
      </c>
      <c r="P420" s="57">
        <v>43</v>
      </c>
    </row>
    <row r="421" spans="1:20" x14ac:dyDescent="0.25">
      <c r="A421" s="57">
        <v>2022</v>
      </c>
      <c r="B421" s="57">
        <v>12</v>
      </c>
      <c r="C421" s="57" t="s">
        <v>0</v>
      </c>
      <c r="D421" s="57">
        <v>5728455</v>
      </c>
      <c r="E421" s="57">
        <v>60.3</v>
      </c>
      <c r="F421" s="58">
        <f t="shared" si="36"/>
        <v>6.99</v>
      </c>
      <c r="G421" s="59" t="s">
        <v>1</v>
      </c>
      <c r="H421" s="57">
        <v>2</v>
      </c>
      <c r="I421" s="57">
        <v>19.202400000000001</v>
      </c>
      <c r="J421" s="60">
        <f t="shared" si="37"/>
        <v>24.27</v>
      </c>
      <c r="K421" s="60">
        <f t="shared" si="34"/>
        <v>18.202500000000001</v>
      </c>
      <c r="L421" s="61">
        <f t="shared" si="35"/>
        <v>349.53168600000004</v>
      </c>
      <c r="M421" s="57" t="s">
        <v>156</v>
      </c>
      <c r="N421" s="57" t="s">
        <v>315</v>
      </c>
      <c r="O421" s="57" t="s">
        <v>26</v>
      </c>
      <c r="P421" s="57">
        <v>43</v>
      </c>
      <c r="Q421" s="62"/>
      <c r="R421" s="57"/>
      <c r="S421" s="57" t="s">
        <v>27</v>
      </c>
      <c r="T421" s="62">
        <v>4939417.5021177493</v>
      </c>
    </row>
    <row r="422" spans="1:20" x14ac:dyDescent="0.25">
      <c r="A422" s="57">
        <v>2022</v>
      </c>
      <c r="B422" s="57">
        <v>12</v>
      </c>
      <c r="C422" s="57" t="s">
        <v>0</v>
      </c>
      <c r="D422" s="57">
        <v>5728454</v>
      </c>
      <c r="E422" s="57">
        <v>60.3</v>
      </c>
      <c r="F422" s="58">
        <f t="shared" si="36"/>
        <v>6.99</v>
      </c>
      <c r="G422" s="59" t="s">
        <v>1</v>
      </c>
      <c r="H422" s="57">
        <v>160</v>
      </c>
      <c r="I422" s="57">
        <v>1536.19</v>
      </c>
      <c r="J422" s="60">
        <f t="shared" si="37"/>
        <v>24.27</v>
      </c>
      <c r="K422" s="60">
        <f t="shared" si="34"/>
        <v>18.202500000000001</v>
      </c>
      <c r="L422" s="61">
        <f t="shared" si="35"/>
        <v>27962.498475</v>
      </c>
      <c r="M422" s="57" t="s">
        <v>156</v>
      </c>
      <c r="N422" s="57" t="s">
        <v>315</v>
      </c>
      <c r="O422" s="57" t="s">
        <v>26</v>
      </c>
      <c r="P422" s="57">
        <v>43</v>
      </c>
      <c r="Q422" s="62">
        <f>SUM(L383:L422)</f>
        <v>418040.18199974997</v>
      </c>
      <c r="R422" s="57" t="s">
        <v>329</v>
      </c>
      <c r="S422" s="57" t="s">
        <v>28</v>
      </c>
      <c r="T422" s="62">
        <f>T421+Q422</f>
        <v>5357457.6841174997</v>
      </c>
    </row>
    <row r="423" spans="1:20" x14ac:dyDescent="0.25">
      <c r="A423" s="75">
        <v>2022</v>
      </c>
      <c r="B423" s="75">
        <v>13</v>
      </c>
      <c r="C423" s="75" t="s">
        <v>0</v>
      </c>
      <c r="D423" s="75">
        <v>5728715</v>
      </c>
      <c r="E423" s="75">
        <v>73</v>
      </c>
      <c r="F423" s="76">
        <f t="shared" si="36"/>
        <v>9.67</v>
      </c>
      <c r="G423" s="77" t="s">
        <v>1</v>
      </c>
      <c r="H423" s="75">
        <v>29</v>
      </c>
      <c r="I423" s="75">
        <v>278.43</v>
      </c>
      <c r="J423" s="78">
        <f t="shared" si="37"/>
        <v>30.27</v>
      </c>
      <c r="K423" s="78">
        <f t="shared" si="34"/>
        <v>22.702500000000001</v>
      </c>
      <c r="L423" s="79">
        <f t="shared" si="35"/>
        <v>6321.0570750000006</v>
      </c>
      <c r="M423" s="75" t="s">
        <v>156</v>
      </c>
      <c r="N423" s="75" t="s">
        <v>316</v>
      </c>
      <c r="O423" s="75" t="s">
        <v>2</v>
      </c>
      <c r="P423" s="75">
        <v>65</v>
      </c>
    </row>
    <row r="424" spans="1:20" x14ac:dyDescent="0.25">
      <c r="A424" s="75">
        <v>2022</v>
      </c>
      <c r="B424" s="75">
        <v>13</v>
      </c>
      <c r="C424" s="75" t="s">
        <v>0</v>
      </c>
      <c r="D424" s="75">
        <v>5728714</v>
      </c>
      <c r="E424" s="75">
        <v>73</v>
      </c>
      <c r="F424" s="76">
        <f t="shared" si="36"/>
        <v>9.67</v>
      </c>
      <c r="G424" s="77" t="s">
        <v>1</v>
      </c>
      <c r="H424" s="75">
        <v>86</v>
      </c>
      <c r="I424" s="75">
        <v>825.70399999999995</v>
      </c>
      <c r="J424" s="78">
        <f t="shared" si="37"/>
        <v>30.27</v>
      </c>
      <c r="K424" s="78">
        <f t="shared" si="34"/>
        <v>22.702500000000001</v>
      </c>
      <c r="L424" s="79">
        <f t="shared" si="35"/>
        <v>18745.54506</v>
      </c>
      <c r="M424" s="75" t="s">
        <v>156</v>
      </c>
      <c r="N424" s="75" t="s">
        <v>316</v>
      </c>
      <c r="O424" s="75" t="s">
        <v>2</v>
      </c>
      <c r="P424" s="75">
        <v>65</v>
      </c>
    </row>
    <row r="425" spans="1:20" x14ac:dyDescent="0.25">
      <c r="A425" s="75">
        <v>2022</v>
      </c>
      <c r="B425" s="75">
        <v>13</v>
      </c>
      <c r="C425" s="75" t="s">
        <v>0</v>
      </c>
      <c r="D425" s="75">
        <v>5728740</v>
      </c>
      <c r="E425" s="75">
        <v>60.3</v>
      </c>
      <c r="F425" s="76">
        <f t="shared" si="36"/>
        <v>6.99</v>
      </c>
      <c r="G425" s="77" t="s">
        <v>4</v>
      </c>
      <c r="H425" s="75">
        <v>10</v>
      </c>
      <c r="I425" s="75">
        <v>96.011600000000001</v>
      </c>
      <c r="J425" s="78">
        <v>26.56</v>
      </c>
      <c r="K425" s="78">
        <f t="shared" si="34"/>
        <v>19.919999999999998</v>
      </c>
      <c r="L425" s="79">
        <f t="shared" si="35"/>
        <v>1912.5510719999997</v>
      </c>
      <c r="M425" s="75" t="s">
        <v>156</v>
      </c>
      <c r="N425" s="75" t="s">
        <v>314</v>
      </c>
      <c r="O425" s="75" t="s">
        <v>2</v>
      </c>
      <c r="P425" s="75">
        <v>65</v>
      </c>
    </row>
    <row r="426" spans="1:20" x14ac:dyDescent="0.25">
      <c r="A426" s="75">
        <v>2022</v>
      </c>
      <c r="B426" s="75">
        <v>13</v>
      </c>
      <c r="C426" s="75" t="s">
        <v>0</v>
      </c>
      <c r="D426" s="75">
        <v>5728751</v>
      </c>
      <c r="E426" s="75">
        <v>73</v>
      </c>
      <c r="F426" s="76">
        <f t="shared" si="36"/>
        <v>9.67</v>
      </c>
      <c r="G426" s="77" t="s">
        <v>1</v>
      </c>
      <c r="H426" s="75">
        <v>70</v>
      </c>
      <c r="I426" s="75">
        <v>672.08</v>
      </c>
      <c r="J426" s="78">
        <f t="shared" si="37"/>
        <v>30.27</v>
      </c>
      <c r="K426" s="78">
        <f t="shared" si="34"/>
        <v>22.702500000000001</v>
      </c>
      <c r="L426" s="79">
        <f t="shared" si="35"/>
        <v>15257.896200000001</v>
      </c>
      <c r="M426" s="75" t="s">
        <v>156</v>
      </c>
      <c r="N426" s="75" t="s">
        <v>317</v>
      </c>
      <c r="O426" s="75" t="s">
        <v>2</v>
      </c>
      <c r="P426" s="75">
        <v>65</v>
      </c>
    </row>
    <row r="427" spans="1:20" x14ac:dyDescent="0.25">
      <c r="A427" s="75">
        <v>2022</v>
      </c>
      <c r="B427" s="75">
        <v>13</v>
      </c>
      <c r="C427" s="75" t="s">
        <v>0</v>
      </c>
      <c r="D427" s="75">
        <v>5728753</v>
      </c>
      <c r="E427" s="75">
        <v>73</v>
      </c>
      <c r="F427" s="76">
        <f t="shared" si="36"/>
        <v>9.67</v>
      </c>
      <c r="G427" s="77" t="s">
        <v>1</v>
      </c>
      <c r="H427" s="75">
        <v>5</v>
      </c>
      <c r="I427" s="75">
        <v>48.006</v>
      </c>
      <c r="J427" s="78">
        <f t="shared" si="37"/>
        <v>30.27</v>
      </c>
      <c r="K427" s="78">
        <f t="shared" si="34"/>
        <v>22.702500000000001</v>
      </c>
      <c r="L427" s="79">
        <f t="shared" si="35"/>
        <v>1089.856215</v>
      </c>
      <c r="M427" s="75" t="s">
        <v>156</v>
      </c>
      <c r="N427" s="75" t="s">
        <v>317</v>
      </c>
      <c r="O427" s="75" t="s">
        <v>2</v>
      </c>
      <c r="P427" s="75">
        <v>65</v>
      </c>
    </row>
    <row r="428" spans="1:20" x14ac:dyDescent="0.25">
      <c r="A428" s="75">
        <v>2022</v>
      </c>
      <c r="B428" s="75">
        <v>13</v>
      </c>
      <c r="C428" s="75" t="s">
        <v>0</v>
      </c>
      <c r="D428" s="75">
        <v>5728751</v>
      </c>
      <c r="E428" s="75">
        <v>73</v>
      </c>
      <c r="F428" s="76">
        <f t="shared" si="36"/>
        <v>9.67</v>
      </c>
      <c r="G428" s="77" t="s">
        <v>1</v>
      </c>
      <c r="H428" s="75">
        <v>35</v>
      </c>
      <c r="I428" s="75">
        <v>336.03890000000001</v>
      </c>
      <c r="J428" s="78">
        <f t="shared" si="37"/>
        <v>30.27</v>
      </c>
      <c r="K428" s="78">
        <f t="shared" si="34"/>
        <v>22.702500000000001</v>
      </c>
      <c r="L428" s="79">
        <f t="shared" si="35"/>
        <v>7628.9231272500001</v>
      </c>
      <c r="M428" s="75" t="s">
        <v>156</v>
      </c>
      <c r="N428" s="75" t="s">
        <v>317</v>
      </c>
      <c r="O428" s="75" t="s">
        <v>2</v>
      </c>
      <c r="P428" s="75">
        <v>65</v>
      </c>
    </row>
    <row r="429" spans="1:20" x14ac:dyDescent="0.25">
      <c r="A429" s="75">
        <v>2022</v>
      </c>
      <c r="B429" s="75">
        <v>13</v>
      </c>
      <c r="C429" s="75" t="s">
        <v>0</v>
      </c>
      <c r="D429" s="75">
        <v>5729408</v>
      </c>
      <c r="E429" s="75">
        <v>60.3</v>
      </c>
      <c r="F429" s="76">
        <f t="shared" si="36"/>
        <v>6.99</v>
      </c>
      <c r="G429" s="77" t="s">
        <v>1</v>
      </c>
      <c r="H429" s="75">
        <v>9</v>
      </c>
      <c r="I429" s="75">
        <v>86.409499999999994</v>
      </c>
      <c r="J429" s="78">
        <f t="shared" si="37"/>
        <v>24.27</v>
      </c>
      <c r="K429" s="78">
        <f t="shared" si="34"/>
        <v>18.202500000000001</v>
      </c>
      <c r="L429" s="79">
        <f t="shared" si="35"/>
        <v>1572.86892375</v>
      </c>
      <c r="M429" s="75" t="s">
        <v>156</v>
      </c>
      <c r="N429" s="75" t="s">
        <v>318</v>
      </c>
      <c r="O429" s="75" t="s">
        <v>2</v>
      </c>
      <c r="P429" s="75">
        <v>65</v>
      </c>
    </row>
    <row r="430" spans="1:20" x14ac:dyDescent="0.25">
      <c r="A430" s="75">
        <v>2022</v>
      </c>
      <c r="B430" s="75">
        <v>13</v>
      </c>
      <c r="C430" s="75" t="s">
        <v>0</v>
      </c>
      <c r="D430" s="75">
        <v>5729409</v>
      </c>
      <c r="E430" s="75">
        <v>60.3</v>
      </c>
      <c r="F430" s="76">
        <f t="shared" si="36"/>
        <v>6.99</v>
      </c>
      <c r="G430" s="77" t="s">
        <v>1</v>
      </c>
      <c r="H430" s="75">
        <v>10</v>
      </c>
      <c r="I430" s="75">
        <v>96.01</v>
      </c>
      <c r="J430" s="78">
        <f t="shared" si="37"/>
        <v>24.27</v>
      </c>
      <c r="K430" s="78">
        <f t="shared" si="34"/>
        <v>18.202500000000001</v>
      </c>
      <c r="L430" s="79">
        <f t="shared" si="35"/>
        <v>1747.6220250000001</v>
      </c>
      <c r="M430" s="75" t="s">
        <v>156</v>
      </c>
      <c r="N430" s="75" t="s">
        <v>318</v>
      </c>
      <c r="O430" s="75" t="s">
        <v>2</v>
      </c>
      <c r="P430" s="75">
        <v>65</v>
      </c>
    </row>
    <row r="431" spans="1:20" x14ac:dyDescent="0.25">
      <c r="A431" s="75">
        <v>2022</v>
      </c>
      <c r="B431" s="75">
        <v>13</v>
      </c>
      <c r="C431" s="75" t="s">
        <v>0</v>
      </c>
      <c r="D431" s="75">
        <v>5729407</v>
      </c>
      <c r="E431" s="75">
        <v>60.3</v>
      </c>
      <c r="F431" s="76">
        <f t="shared" si="36"/>
        <v>6.99</v>
      </c>
      <c r="G431" s="77" t="s">
        <v>1</v>
      </c>
      <c r="H431" s="75">
        <v>51</v>
      </c>
      <c r="I431" s="75">
        <v>489.66070000000002</v>
      </c>
      <c r="J431" s="78">
        <f t="shared" si="37"/>
        <v>24.27</v>
      </c>
      <c r="K431" s="78">
        <f t="shared" si="34"/>
        <v>18.202500000000001</v>
      </c>
      <c r="L431" s="79">
        <f t="shared" si="35"/>
        <v>8913.0488917500006</v>
      </c>
      <c r="M431" s="75" t="s">
        <v>156</v>
      </c>
      <c r="N431" s="75" t="s">
        <v>318</v>
      </c>
      <c r="O431" s="75" t="s">
        <v>2</v>
      </c>
      <c r="P431" s="75">
        <v>65</v>
      </c>
    </row>
    <row r="432" spans="1:20" x14ac:dyDescent="0.25">
      <c r="A432" s="75">
        <v>2022</v>
      </c>
      <c r="B432" s="75">
        <v>13</v>
      </c>
      <c r="C432" s="75" t="s">
        <v>0</v>
      </c>
      <c r="D432" s="75">
        <v>5729473</v>
      </c>
      <c r="E432" s="75">
        <v>60.3</v>
      </c>
      <c r="F432" s="76">
        <f t="shared" si="36"/>
        <v>6.99</v>
      </c>
      <c r="G432" s="77" t="s">
        <v>4</v>
      </c>
      <c r="H432" s="75">
        <v>4</v>
      </c>
      <c r="I432" s="75">
        <v>38.404800000000002</v>
      </c>
      <c r="J432" s="78">
        <v>26.88</v>
      </c>
      <c r="K432" s="78">
        <f t="shared" si="34"/>
        <v>20.16</v>
      </c>
      <c r="L432" s="79">
        <f t="shared" si="35"/>
        <v>774.240768</v>
      </c>
      <c r="M432" s="75" t="s">
        <v>156</v>
      </c>
      <c r="N432" s="75" t="s">
        <v>319</v>
      </c>
      <c r="O432" s="75" t="s">
        <v>2</v>
      </c>
      <c r="P432" s="75">
        <v>65</v>
      </c>
    </row>
    <row r="433" spans="1:16" x14ac:dyDescent="0.25">
      <c r="A433" s="75">
        <v>2022</v>
      </c>
      <c r="B433" s="75">
        <v>13</v>
      </c>
      <c r="C433" s="75" t="s">
        <v>0</v>
      </c>
      <c r="D433" s="75">
        <v>5729474</v>
      </c>
      <c r="E433" s="75">
        <v>60.3</v>
      </c>
      <c r="F433" s="76">
        <f t="shared" si="36"/>
        <v>6.99</v>
      </c>
      <c r="G433" s="77" t="s">
        <v>4</v>
      </c>
      <c r="H433" s="75">
        <v>6</v>
      </c>
      <c r="I433" s="75">
        <v>57.606999999999999</v>
      </c>
      <c r="J433" s="78">
        <v>26.88</v>
      </c>
      <c r="K433" s="78">
        <f t="shared" ref="K433:K491" si="38">IF(M433="NEW",J433*1,IF(M433="YELLOW",J433*0.75,IF(M433="BLUE",J433*0.5)))</f>
        <v>20.16</v>
      </c>
      <c r="L433" s="79">
        <f t="shared" ref="L433:L491" si="39">I433*K433</f>
        <v>1161.3571199999999</v>
      </c>
      <c r="M433" s="75" t="s">
        <v>156</v>
      </c>
      <c r="N433" s="75" t="s">
        <v>319</v>
      </c>
      <c r="O433" s="75" t="s">
        <v>2</v>
      </c>
      <c r="P433" s="75">
        <v>65</v>
      </c>
    </row>
    <row r="434" spans="1:16" x14ac:dyDescent="0.25">
      <c r="A434" s="75">
        <v>2022</v>
      </c>
      <c r="B434" s="75">
        <v>13</v>
      </c>
      <c r="C434" s="75" t="s">
        <v>0</v>
      </c>
      <c r="D434" s="75">
        <v>5729553</v>
      </c>
      <c r="E434" s="75">
        <v>60.3</v>
      </c>
      <c r="F434" s="76">
        <f t="shared" si="36"/>
        <v>6.99</v>
      </c>
      <c r="G434" s="77" t="s">
        <v>4</v>
      </c>
      <c r="H434" s="75">
        <v>250</v>
      </c>
      <c r="I434" s="75">
        <v>2400.2899000000002</v>
      </c>
      <c r="J434" s="78">
        <v>26.88</v>
      </c>
      <c r="K434" s="78">
        <f t="shared" si="38"/>
        <v>20.16</v>
      </c>
      <c r="L434" s="79">
        <f t="shared" si="39"/>
        <v>48389.844384000004</v>
      </c>
      <c r="M434" s="75" t="s">
        <v>156</v>
      </c>
      <c r="N434" s="75" t="s">
        <v>320</v>
      </c>
      <c r="O434" s="75" t="s">
        <v>2</v>
      </c>
      <c r="P434" s="75">
        <v>65</v>
      </c>
    </row>
    <row r="435" spans="1:16" x14ac:dyDescent="0.25">
      <c r="A435" s="75">
        <v>2022</v>
      </c>
      <c r="B435" s="75">
        <v>13</v>
      </c>
      <c r="C435" s="75" t="s">
        <v>0</v>
      </c>
      <c r="D435" s="75">
        <v>5730246</v>
      </c>
      <c r="E435" s="75">
        <v>60.3</v>
      </c>
      <c r="F435" s="76">
        <f t="shared" si="36"/>
        <v>6.99</v>
      </c>
      <c r="G435" s="77" t="s">
        <v>1</v>
      </c>
      <c r="H435" s="75">
        <v>4</v>
      </c>
      <c r="I435" s="75">
        <v>38.404400000000003</v>
      </c>
      <c r="J435" s="78">
        <f t="shared" si="37"/>
        <v>24.27</v>
      </c>
      <c r="K435" s="78">
        <f t="shared" si="38"/>
        <v>18.202500000000001</v>
      </c>
      <c r="L435" s="79">
        <f t="shared" si="39"/>
        <v>699.05609100000004</v>
      </c>
      <c r="M435" s="75" t="s">
        <v>156</v>
      </c>
      <c r="N435" s="75" t="s">
        <v>321</v>
      </c>
      <c r="O435" s="75" t="s">
        <v>306</v>
      </c>
      <c r="P435" s="75">
        <v>105</v>
      </c>
    </row>
    <row r="436" spans="1:16" x14ac:dyDescent="0.25">
      <c r="A436" s="75">
        <v>2022</v>
      </c>
      <c r="B436" s="75">
        <v>13</v>
      </c>
      <c r="C436" s="75" t="s">
        <v>0</v>
      </c>
      <c r="D436" s="75">
        <v>5730247</v>
      </c>
      <c r="E436" s="75">
        <v>60.3</v>
      </c>
      <c r="F436" s="76">
        <f t="shared" si="36"/>
        <v>6.99</v>
      </c>
      <c r="G436" s="77" t="s">
        <v>1</v>
      </c>
      <c r="H436" s="75">
        <v>10</v>
      </c>
      <c r="I436" s="75">
        <v>96.012200000000007</v>
      </c>
      <c r="J436" s="78">
        <f t="shared" si="37"/>
        <v>24.27</v>
      </c>
      <c r="K436" s="78">
        <f t="shared" si="38"/>
        <v>18.202500000000001</v>
      </c>
      <c r="L436" s="79">
        <f t="shared" si="39"/>
        <v>1747.6620705000003</v>
      </c>
      <c r="M436" s="75" t="s">
        <v>156</v>
      </c>
      <c r="N436" s="75" t="s">
        <v>321</v>
      </c>
      <c r="O436" s="75" t="s">
        <v>306</v>
      </c>
      <c r="P436" s="75">
        <v>105</v>
      </c>
    </row>
    <row r="437" spans="1:16" x14ac:dyDescent="0.25">
      <c r="A437" s="75">
        <v>2022</v>
      </c>
      <c r="B437" s="75">
        <v>13</v>
      </c>
      <c r="C437" s="75" t="s">
        <v>0</v>
      </c>
      <c r="D437" s="75">
        <v>5730248</v>
      </c>
      <c r="E437" s="75">
        <v>60.3</v>
      </c>
      <c r="F437" s="76">
        <f t="shared" si="36"/>
        <v>6.99</v>
      </c>
      <c r="G437" s="77" t="s">
        <v>1</v>
      </c>
      <c r="H437" s="75">
        <v>22</v>
      </c>
      <c r="I437" s="75">
        <v>211.2243</v>
      </c>
      <c r="J437" s="78">
        <f t="shared" si="37"/>
        <v>24.27</v>
      </c>
      <c r="K437" s="78">
        <f t="shared" si="38"/>
        <v>18.202500000000001</v>
      </c>
      <c r="L437" s="79">
        <f t="shared" si="39"/>
        <v>3844.8103207500003</v>
      </c>
      <c r="M437" s="75" t="s">
        <v>156</v>
      </c>
      <c r="N437" s="75" t="s">
        <v>321</v>
      </c>
      <c r="O437" s="75" t="s">
        <v>306</v>
      </c>
      <c r="P437" s="75">
        <v>105</v>
      </c>
    </row>
    <row r="438" spans="1:16" x14ac:dyDescent="0.25">
      <c r="A438" s="75">
        <v>2022</v>
      </c>
      <c r="B438" s="75">
        <v>13</v>
      </c>
      <c r="C438" s="75" t="s">
        <v>0</v>
      </c>
      <c r="D438" s="75">
        <v>5730249</v>
      </c>
      <c r="E438" s="75">
        <v>60.3</v>
      </c>
      <c r="F438" s="76">
        <f t="shared" si="36"/>
        <v>6.99</v>
      </c>
      <c r="G438" s="77" t="s">
        <v>1</v>
      </c>
      <c r="H438" s="75">
        <v>36</v>
      </c>
      <c r="I438" s="75">
        <v>345.64</v>
      </c>
      <c r="J438" s="78">
        <f t="shared" si="37"/>
        <v>24.27</v>
      </c>
      <c r="K438" s="78">
        <f t="shared" si="38"/>
        <v>18.202500000000001</v>
      </c>
      <c r="L438" s="79">
        <f t="shared" si="39"/>
        <v>6291.5120999999999</v>
      </c>
      <c r="M438" s="75" t="s">
        <v>156</v>
      </c>
      <c r="N438" s="75" t="s">
        <v>321</v>
      </c>
      <c r="O438" s="75" t="s">
        <v>306</v>
      </c>
      <c r="P438" s="75">
        <v>105</v>
      </c>
    </row>
    <row r="439" spans="1:16" x14ac:dyDescent="0.25">
      <c r="A439" s="75">
        <v>2022</v>
      </c>
      <c r="B439" s="75">
        <v>13</v>
      </c>
      <c r="C439" s="75" t="s">
        <v>0</v>
      </c>
      <c r="D439" s="75">
        <v>5730307</v>
      </c>
      <c r="E439" s="75">
        <v>60.3</v>
      </c>
      <c r="F439" s="76">
        <f t="shared" si="36"/>
        <v>6.99</v>
      </c>
      <c r="G439" s="77" t="s">
        <v>4</v>
      </c>
      <c r="H439" s="75">
        <v>6</v>
      </c>
      <c r="I439" s="75">
        <v>57.606999999999999</v>
      </c>
      <c r="J439" s="78">
        <v>26.88</v>
      </c>
      <c r="K439" s="78">
        <f t="shared" si="38"/>
        <v>20.16</v>
      </c>
      <c r="L439" s="79">
        <f t="shared" si="39"/>
        <v>1161.3571199999999</v>
      </c>
      <c r="M439" s="75" t="s">
        <v>156</v>
      </c>
      <c r="N439" s="75" t="s">
        <v>322</v>
      </c>
      <c r="O439" s="75" t="s">
        <v>2</v>
      </c>
      <c r="P439" s="75">
        <v>65</v>
      </c>
    </row>
    <row r="440" spans="1:16" x14ac:dyDescent="0.25">
      <c r="A440" s="75">
        <v>2022</v>
      </c>
      <c r="B440" s="75">
        <v>13</v>
      </c>
      <c r="C440" s="75" t="s">
        <v>0</v>
      </c>
      <c r="D440" s="75">
        <v>5730333</v>
      </c>
      <c r="E440" s="75">
        <v>73</v>
      </c>
      <c r="F440" s="76">
        <f t="shared" si="36"/>
        <v>9.67</v>
      </c>
      <c r="G440" s="77" t="s">
        <v>1</v>
      </c>
      <c r="H440" s="75">
        <v>3</v>
      </c>
      <c r="I440" s="75">
        <v>28.803599999999999</v>
      </c>
      <c r="J440" s="78">
        <f t="shared" si="37"/>
        <v>30.27</v>
      </c>
      <c r="K440" s="78">
        <f t="shared" si="38"/>
        <v>22.702500000000001</v>
      </c>
      <c r="L440" s="79">
        <f t="shared" si="39"/>
        <v>653.91372899999999</v>
      </c>
      <c r="M440" s="75" t="s">
        <v>156</v>
      </c>
      <c r="N440" s="75" t="s">
        <v>323</v>
      </c>
      <c r="O440" s="75" t="s">
        <v>20</v>
      </c>
      <c r="P440" s="75">
        <v>68</v>
      </c>
    </row>
    <row r="441" spans="1:16" x14ac:dyDescent="0.25">
      <c r="A441" s="75">
        <v>2022</v>
      </c>
      <c r="B441" s="75">
        <v>13</v>
      </c>
      <c r="C441" s="75" t="s">
        <v>0</v>
      </c>
      <c r="D441" s="75">
        <v>5730333</v>
      </c>
      <c r="E441" s="75">
        <v>73</v>
      </c>
      <c r="F441" s="76">
        <f t="shared" si="36"/>
        <v>9.67</v>
      </c>
      <c r="G441" s="77" t="s">
        <v>1</v>
      </c>
      <c r="H441" s="75">
        <v>67</v>
      </c>
      <c r="I441" s="75">
        <v>643.28039999999999</v>
      </c>
      <c r="J441" s="78">
        <f t="shared" si="37"/>
        <v>30.27</v>
      </c>
      <c r="K441" s="78">
        <f t="shared" si="38"/>
        <v>22.702500000000001</v>
      </c>
      <c r="L441" s="79">
        <f t="shared" si="39"/>
        <v>14604.073281000001</v>
      </c>
      <c r="M441" s="75" t="s">
        <v>156</v>
      </c>
      <c r="N441" s="75" t="s">
        <v>323</v>
      </c>
      <c r="O441" s="75" t="s">
        <v>20</v>
      </c>
      <c r="P441" s="75">
        <v>68</v>
      </c>
    </row>
    <row r="442" spans="1:16" x14ac:dyDescent="0.25">
      <c r="A442" s="75">
        <v>2022</v>
      </c>
      <c r="B442" s="75">
        <v>13</v>
      </c>
      <c r="C442" s="75" t="s">
        <v>0</v>
      </c>
      <c r="D442" s="75">
        <v>5730450</v>
      </c>
      <c r="E442" s="75">
        <v>73</v>
      </c>
      <c r="F442" s="76">
        <f t="shared" si="36"/>
        <v>9.67</v>
      </c>
      <c r="G442" s="77" t="s">
        <v>1</v>
      </c>
      <c r="H442" s="75">
        <v>80</v>
      </c>
      <c r="I442" s="75">
        <v>768.09780000000001</v>
      </c>
      <c r="J442" s="78">
        <f t="shared" si="37"/>
        <v>30.27</v>
      </c>
      <c r="K442" s="78">
        <f t="shared" si="38"/>
        <v>22.702500000000001</v>
      </c>
      <c r="L442" s="79">
        <f t="shared" si="39"/>
        <v>17437.740304499999</v>
      </c>
      <c r="M442" s="75" t="s">
        <v>156</v>
      </c>
      <c r="N442" s="75" t="s">
        <v>324</v>
      </c>
      <c r="O442" s="75" t="s">
        <v>26</v>
      </c>
      <c r="P442" s="75">
        <v>43</v>
      </c>
    </row>
    <row r="443" spans="1:16" x14ac:dyDescent="0.25">
      <c r="A443" s="75">
        <v>2022</v>
      </c>
      <c r="B443" s="75">
        <v>13</v>
      </c>
      <c r="C443" s="75" t="s">
        <v>0</v>
      </c>
      <c r="D443" s="75">
        <v>5730887</v>
      </c>
      <c r="E443" s="75">
        <v>73</v>
      </c>
      <c r="F443" s="76">
        <f t="shared" si="36"/>
        <v>9.67</v>
      </c>
      <c r="G443" s="77" t="s">
        <v>1</v>
      </c>
      <c r="H443" s="75">
        <v>2</v>
      </c>
      <c r="I443" s="75">
        <v>19.2</v>
      </c>
      <c r="J443" s="78">
        <f t="shared" si="37"/>
        <v>30.27</v>
      </c>
      <c r="K443" s="78">
        <f t="shared" si="38"/>
        <v>22.702500000000001</v>
      </c>
      <c r="L443" s="79">
        <f t="shared" si="39"/>
        <v>435.88799999999998</v>
      </c>
      <c r="M443" s="75" t="s">
        <v>156</v>
      </c>
      <c r="N443" s="75" t="s">
        <v>325</v>
      </c>
      <c r="O443" s="75" t="s">
        <v>2</v>
      </c>
      <c r="P443" s="75">
        <v>65</v>
      </c>
    </row>
    <row r="444" spans="1:16" x14ac:dyDescent="0.25">
      <c r="A444" s="75">
        <v>2022</v>
      </c>
      <c r="B444" s="75">
        <v>13</v>
      </c>
      <c r="C444" s="75" t="s">
        <v>0</v>
      </c>
      <c r="D444" s="75">
        <v>5730888</v>
      </c>
      <c r="E444" s="75">
        <v>73</v>
      </c>
      <c r="F444" s="76">
        <f t="shared" si="36"/>
        <v>9.67</v>
      </c>
      <c r="G444" s="77" t="s">
        <v>1</v>
      </c>
      <c r="H444" s="75">
        <v>38</v>
      </c>
      <c r="I444" s="75">
        <v>364.84</v>
      </c>
      <c r="J444" s="78">
        <f t="shared" si="37"/>
        <v>30.27</v>
      </c>
      <c r="K444" s="78">
        <f t="shared" si="38"/>
        <v>22.702500000000001</v>
      </c>
      <c r="L444" s="79">
        <f t="shared" si="39"/>
        <v>8282.7800999999999</v>
      </c>
      <c r="M444" s="75" t="s">
        <v>156</v>
      </c>
      <c r="N444" s="75" t="s">
        <v>325</v>
      </c>
      <c r="O444" s="75" t="s">
        <v>2</v>
      </c>
      <c r="P444" s="75">
        <v>65</v>
      </c>
    </row>
    <row r="445" spans="1:16" x14ac:dyDescent="0.25">
      <c r="A445" s="75">
        <v>2022</v>
      </c>
      <c r="B445" s="75">
        <v>13</v>
      </c>
      <c r="C445" s="75" t="s">
        <v>0</v>
      </c>
      <c r="D445" s="75">
        <v>5730886</v>
      </c>
      <c r="E445" s="75">
        <v>73</v>
      </c>
      <c r="F445" s="76">
        <f t="shared" si="36"/>
        <v>9.67</v>
      </c>
      <c r="G445" s="77" t="s">
        <v>1</v>
      </c>
      <c r="H445" s="75">
        <v>3</v>
      </c>
      <c r="I445" s="75">
        <v>28.8</v>
      </c>
      <c r="J445" s="78">
        <f t="shared" si="37"/>
        <v>30.27</v>
      </c>
      <c r="K445" s="78">
        <f t="shared" si="38"/>
        <v>22.702500000000001</v>
      </c>
      <c r="L445" s="79">
        <f t="shared" si="39"/>
        <v>653.83199999999999</v>
      </c>
      <c r="M445" s="75" t="s">
        <v>156</v>
      </c>
      <c r="N445" s="75" t="s">
        <v>325</v>
      </c>
      <c r="O445" s="75" t="s">
        <v>2</v>
      </c>
      <c r="P445" s="75">
        <v>65</v>
      </c>
    </row>
    <row r="446" spans="1:16" x14ac:dyDescent="0.25">
      <c r="A446" s="75">
        <v>2022</v>
      </c>
      <c r="B446" s="75">
        <v>13</v>
      </c>
      <c r="C446" s="75" t="s">
        <v>0</v>
      </c>
      <c r="D446" s="75">
        <v>5730885</v>
      </c>
      <c r="E446" s="75">
        <v>73</v>
      </c>
      <c r="F446" s="76">
        <f t="shared" si="36"/>
        <v>9.67</v>
      </c>
      <c r="G446" s="77" t="s">
        <v>1</v>
      </c>
      <c r="H446" s="75">
        <v>142</v>
      </c>
      <c r="I446" s="75">
        <v>1363.37</v>
      </c>
      <c r="J446" s="78">
        <f t="shared" si="37"/>
        <v>30.27</v>
      </c>
      <c r="K446" s="78">
        <f t="shared" si="38"/>
        <v>22.702500000000001</v>
      </c>
      <c r="L446" s="79">
        <f t="shared" si="39"/>
        <v>30951.907424999998</v>
      </c>
      <c r="M446" s="75" t="s">
        <v>156</v>
      </c>
      <c r="N446" s="75" t="s">
        <v>325</v>
      </c>
      <c r="O446" s="75" t="s">
        <v>2</v>
      </c>
      <c r="P446" s="75">
        <v>65</v>
      </c>
    </row>
    <row r="447" spans="1:16" x14ac:dyDescent="0.25">
      <c r="A447" s="75">
        <v>2022</v>
      </c>
      <c r="B447" s="75">
        <v>13</v>
      </c>
      <c r="C447" s="75" t="s">
        <v>0</v>
      </c>
      <c r="D447" s="75">
        <v>5730884</v>
      </c>
      <c r="E447" s="75">
        <v>73</v>
      </c>
      <c r="F447" s="76">
        <f t="shared" ref="F447:F505" si="40">IF($E447=60.3,6.99,IF($E447=73,9.67,IF($E447=88.9,13.84,IF($E447=114.3,17.26,IF($E447=177.8,34.23,IF($E447=244.5,53.57,"ENTER WEIGHT"))))))</f>
        <v>9.67</v>
      </c>
      <c r="G447" s="77" t="s">
        <v>1</v>
      </c>
      <c r="H447" s="75">
        <v>2</v>
      </c>
      <c r="I447" s="75">
        <v>19.204000000000001</v>
      </c>
      <c r="J447" s="78">
        <f t="shared" si="37"/>
        <v>30.27</v>
      </c>
      <c r="K447" s="78">
        <f t="shared" si="38"/>
        <v>22.702500000000001</v>
      </c>
      <c r="L447" s="79">
        <f t="shared" si="39"/>
        <v>435.97881000000001</v>
      </c>
      <c r="M447" s="75" t="s">
        <v>156</v>
      </c>
      <c r="N447" s="75" t="s">
        <v>325</v>
      </c>
      <c r="O447" s="75" t="s">
        <v>2</v>
      </c>
      <c r="P447" s="75">
        <v>65</v>
      </c>
    </row>
    <row r="448" spans="1:16" x14ac:dyDescent="0.25">
      <c r="A448" s="75">
        <v>2022</v>
      </c>
      <c r="B448" s="75">
        <v>13</v>
      </c>
      <c r="C448" s="75" t="s">
        <v>0</v>
      </c>
      <c r="D448" s="75">
        <v>5730883</v>
      </c>
      <c r="E448" s="75">
        <v>73</v>
      </c>
      <c r="F448" s="76">
        <f t="shared" si="40"/>
        <v>9.67</v>
      </c>
      <c r="G448" s="77" t="s">
        <v>1</v>
      </c>
      <c r="H448" s="75">
        <v>3</v>
      </c>
      <c r="I448" s="75">
        <v>28.8</v>
      </c>
      <c r="J448" s="78">
        <f t="shared" si="37"/>
        <v>30.27</v>
      </c>
      <c r="K448" s="78">
        <f t="shared" si="38"/>
        <v>22.702500000000001</v>
      </c>
      <c r="L448" s="79">
        <f t="shared" si="39"/>
        <v>653.83199999999999</v>
      </c>
      <c r="M448" s="75" t="s">
        <v>156</v>
      </c>
      <c r="N448" s="75" t="s">
        <v>325</v>
      </c>
      <c r="O448" s="75" t="s">
        <v>2</v>
      </c>
      <c r="P448" s="75">
        <v>65</v>
      </c>
    </row>
    <row r="449" spans="1:16" x14ac:dyDescent="0.25">
      <c r="A449" s="75">
        <v>2022</v>
      </c>
      <c r="B449" s="75">
        <v>13</v>
      </c>
      <c r="C449" s="75" t="s">
        <v>0</v>
      </c>
      <c r="D449" s="75">
        <v>5731431</v>
      </c>
      <c r="E449" s="75">
        <v>73</v>
      </c>
      <c r="F449" s="76">
        <f t="shared" si="40"/>
        <v>9.67</v>
      </c>
      <c r="G449" s="77" t="s">
        <v>4</v>
      </c>
      <c r="H449" s="75">
        <v>233</v>
      </c>
      <c r="I449" s="75">
        <v>2237.0796</v>
      </c>
      <c r="J449" s="78">
        <v>34.590000000000003</v>
      </c>
      <c r="K449" s="78">
        <f t="shared" si="38"/>
        <v>25.942500000000003</v>
      </c>
      <c r="L449" s="79">
        <f t="shared" si="39"/>
        <v>58035.437523000008</v>
      </c>
      <c r="M449" s="75" t="s">
        <v>156</v>
      </c>
      <c r="N449" s="75" t="s">
        <v>311</v>
      </c>
      <c r="O449" s="75" t="s">
        <v>20</v>
      </c>
      <c r="P449" s="75">
        <v>68</v>
      </c>
    </row>
    <row r="450" spans="1:16" x14ac:dyDescent="0.25">
      <c r="A450" s="75">
        <v>2022</v>
      </c>
      <c r="B450" s="75">
        <v>13</v>
      </c>
      <c r="C450" s="75" t="s">
        <v>0</v>
      </c>
      <c r="D450" s="75">
        <v>5731679</v>
      </c>
      <c r="E450" s="75">
        <v>73</v>
      </c>
      <c r="F450" s="76">
        <f t="shared" si="40"/>
        <v>9.67</v>
      </c>
      <c r="G450" s="77" t="s">
        <v>1</v>
      </c>
      <c r="H450" s="75">
        <v>18</v>
      </c>
      <c r="I450" s="75">
        <v>172.822</v>
      </c>
      <c r="J450" s="78">
        <f t="shared" si="37"/>
        <v>30.27</v>
      </c>
      <c r="K450" s="78">
        <f t="shared" si="38"/>
        <v>22.702500000000001</v>
      </c>
      <c r="L450" s="79">
        <f t="shared" si="39"/>
        <v>3923.4914550000003</v>
      </c>
      <c r="M450" s="75" t="s">
        <v>156</v>
      </c>
      <c r="N450" s="75" t="s">
        <v>326</v>
      </c>
      <c r="O450" s="75" t="s">
        <v>2</v>
      </c>
      <c r="P450" s="75">
        <v>65</v>
      </c>
    </row>
    <row r="451" spans="1:16" x14ac:dyDescent="0.25">
      <c r="A451" s="75">
        <v>2022</v>
      </c>
      <c r="B451" s="75">
        <v>13</v>
      </c>
      <c r="C451" s="75" t="s">
        <v>0</v>
      </c>
      <c r="D451" s="75">
        <v>5731679</v>
      </c>
      <c r="E451" s="75">
        <v>73</v>
      </c>
      <c r="F451" s="76">
        <f t="shared" si="40"/>
        <v>9.67</v>
      </c>
      <c r="G451" s="77" t="s">
        <v>1</v>
      </c>
      <c r="H451" s="75">
        <v>31</v>
      </c>
      <c r="I451" s="75">
        <v>297.63799999999998</v>
      </c>
      <c r="J451" s="78">
        <f t="shared" si="37"/>
        <v>30.27</v>
      </c>
      <c r="K451" s="78">
        <f t="shared" si="38"/>
        <v>22.702500000000001</v>
      </c>
      <c r="L451" s="79">
        <f t="shared" si="39"/>
        <v>6757.1266949999999</v>
      </c>
      <c r="M451" s="75" t="s">
        <v>156</v>
      </c>
      <c r="N451" s="75" t="s">
        <v>326</v>
      </c>
      <c r="O451" s="75" t="s">
        <v>2</v>
      </c>
      <c r="P451" s="75">
        <v>65</v>
      </c>
    </row>
    <row r="452" spans="1:16" x14ac:dyDescent="0.25">
      <c r="A452" s="75">
        <v>2022</v>
      </c>
      <c r="B452" s="75">
        <v>13</v>
      </c>
      <c r="C452" s="75" t="s">
        <v>0</v>
      </c>
      <c r="D452" s="75">
        <v>5731681</v>
      </c>
      <c r="E452" s="75">
        <v>73</v>
      </c>
      <c r="F452" s="76">
        <f t="shared" si="40"/>
        <v>9.67</v>
      </c>
      <c r="G452" s="77" t="s">
        <v>1</v>
      </c>
      <c r="H452" s="75">
        <v>25</v>
      </c>
      <c r="I452" s="75">
        <v>240.03</v>
      </c>
      <c r="J452" s="78">
        <f t="shared" si="37"/>
        <v>30.27</v>
      </c>
      <c r="K452" s="78">
        <f t="shared" si="38"/>
        <v>22.702500000000001</v>
      </c>
      <c r="L452" s="79">
        <f t="shared" si="39"/>
        <v>5449.2810749999999</v>
      </c>
      <c r="M452" s="75" t="s">
        <v>156</v>
      </c>
      <c r="N452" s="75" t="s">
        <v>326</v>
      </c>
      <c r="O452" s="75" t="s">
        <v>2</v>
      </c>
      <c r="P452" s="75">
        <v>65</v>
      </c>
    </row>
    <row r="453" spans="1:16" x14ac:dyDescent="0.25">
      <c r="A453" s="75">
        <v>2022</v>
      </c>
      <c r="B453" s="75">
        <v>13</v>
      </c>
      <c r="C453" s="75" t="s">
        <v>0</v>
      </c>
      <c r="D453" s="75">
        <v>5731681</v>
      </c>
      <c r="E453" s="75">
        <v>73</v>
      </c>
      <c r="F453" s="76">
        <f t="shared" si="40"/>
        <v>9.67</v>
      </c>
      <c r="G453" s="77" t="s">
        <v>1</v>
      </c>
      <c r="H453" s="75">
        <v>45</v>
      </c>
      <c r="I453" s="75">
        <v>432.05</v>
      </c>
      <c r="J453" s="78">
        <f t="shared" si="37"/>
        <v>30.27</v>
      </c>
      <c r="K453" s="78">
        <f t="shared" si="38"/>
        <v>22.702500000000001</v>
      </c>
      <c r="L453" s="79">
        <f t="shared" si="39"/>
        <v>9808.6151250000003</v>
      </c>
      <c r="M453" s="75" t="s">
        <v>156</v>
      </c>
      <c r="N453" s="75" t="s">
        <v>326</v>
      </c>
      <c r="O453" s="75" t="s">
        <v>2</v>
      </c>
      <c r="P453" s="75">
        <v>65</v>
      </c>
    </row>
    <row r="454" spans="1:16" x14ac:dyDescent="0.25">
      <c r="A454" s="75">
        <v>2022</v>
      </c>
      <c r="B454" s="75">
        <v>13</v>
      </c>
      <c r="C454" s="75" t="s">
        <v>0</v>
      </c>
      <c r="D454" s="75">
        <v>5731683</v>
      </c>
      <c r="E454" s="75">
        <v>73</v>
      </c>
      <c r="F454" s="76">
        <f t="shared" si="40"/>
        <v>9.67</v>
      </c>
      <c r="G454" s="77" t="s">
        <v>1</v>
      </c>
      <c r="H454" s="75">
        <v>13</v>
      </c>
      <c r="I454" s="75">
        <v>124.82</v>
      </c>
      <c r="J454" s="78">
        <f t="shared" si="37"/>
        <v>30.27</v>
      </c>
      <c r="K454" s="78">
        <f t="shared" si="38"/>
        <v>22.702500000000001</v>
      </c>
      <c r="L454" s="79">
        <f t="shared" si="39"/>
        <v>2833.7260499999998</v>
      </c>
      <c r="M454" s="75" t="s">
        <v>156</v>
      </c>
      <c r="N454" s="75" t="s">
        <v>326</v>
      </c>
      <c r="O454" s="75" t="s">
        <v>2</v>
      </c>
      <c r="P454" s="75">
        <v>65</v>
      </c>
    </row>
    <row r="455" spans="1:16" x14ac:dyDescent="0.25">
      <c r="A455" s="75">
        <v>2022</v>
      </c>
      <c r="B455" s="75">
        <v>13</v>
      </c>
      <c r="C455" s="75" t="s">
        <v>0</v>
      </c>
      <c r="D455" s="75">
        <v>5731684</v>
      </c>
      <c r="E455" s="75">
        <v>73</v>
      </c>
      <c r="F455" s="76">
        <f t="shared" si="40"/>
        <v>9.67</v>
      </c>
      <c r="G455" s="77" t="s">
        <v>1</v>
      </c>
      <c r="H455" s="75">
        <v>12</v>
      </c>
      <c r="I455" s="75">
        <v>115.2139</v>
      </c>
      <c r="J455" s="78">
        <f t="shared" si="37"/>
        <v>30.27</v>
      </c>
      <c r="K455" s="78">
        <f t="shared" si="38"/>
        <v>22.702500000000001</v>
      </c>
      <c r="L455" s="79">
        <f t="shared" si="39"/>
        <v>2615.6435647499998</v>
      </c>
      <c r="M455" s="75" t="s">
        <v>156</v>
      </c>
      <c r="N455" s="75" t="s">
        <v>326</v>
      </c>
      <c r="O455" s="75" t="s">
        <v>2</v>
      </c>
      <c r="P455" s="75">
        <v>65</v>
      </c>
    </row>
    <row r="456" spans="1:16" x14ac:dyDescent="0.25">
      <c r="A456" s="75">
        <v>2022</v>
      </c>
      <c r="B456" s="75">
        <v>13</v>
      </c>
      <c r="C456" s="75" t="s">
        <v>0</v>
      </c>
      <c r="D456" s="75">
        <v>5731677</v>
      </c>
      <c r="E456" s="75">
        <v>73</v>
      </c>
      <c r="F456" s="76">
        <f t="shared" si="40"/>
        <v>9.67</v>
      </c>
      <c r="G456" s="77" t="s">
        <v>1</v>
      </c>
      <c r="H456" s="75">
        <v>1</v>
      </c>
      <c r="I456" s="75">
        <v>9.6011000000000006</v>
      </c>
      <c r="J456" s="78">
        <f t="shared" si="37"/>
        <v>30.27</v>
      </c>
      <c r="K456" s="78">
        <f t="shared" si="38"/>
        <v>22.702500000000001</v>
      </c>
      <c r="L456" s="79">
        <f t="shared" si="39"/>
        <v>217.96897275000001</v>
      </c>
      <c r="M456" s="75" t="s">
        <v>156</v>
      </c>
      <c r="N456" s="75" t="s">
        <v>326</v>
      </c>
      <c r="O456" s="75" t="s">
        <v>2</v>
      </c>
      <c r="P456" s="75">
        <v>65</v>
      </c>
    </row>
    <row r="457" spans="1:16" x14ac:dyDescent="0.25">
      <c r="A457" s="75">
        <v>2022</v>
      </c>
      <c r="B457" s="75">
        <v>13</v>
      </c>
      <c r="C457" s="75" t="s">
        <v>0</v>
      </c>
      <c r="D457" s="75">
        <v>5731677</v>
      </c>
      <c r="E457" s="75">
        <v>73</v>
      </c>
      <c r="F457" s="76">
        <f t="shared" si="40"/>
        <v>9.67</v>
      </c>
      <c r="G457" s="77" t="s">
        <v>1</v>
      </c>
      <c r="H457" s="75">
        <v>28</v>
      </c>
      <c r="I457" s="75">
        <v>268.83</v>
      </c>
      <c r="J457" s="78">
        <f t="shared" si="37"/>
        <v>30.27</v>
      </c>
      <c r="K457" s="78">
        <f t="shared" si="38"/>
        <v>22.702500000000001</v>
      </c>
      <c r="L457" s="79">
        <f t="shared" si="39"/>
        <v>6103.1130750000002</v>
      </c>
      <c r="M457" s="75" t="s">
        <v>156</v>
      </c>
      <c r="N457" s="75" t="s">
        <v>326</v>
      </c>
      <c r="O457" s="75" t="s">
        <v>2</v>
      </c>
      <c r="P457" s="75">
        <v>65</v>
      </c>
    </row>
    <row r="458" spans="1:16" x14ac:dyDescent="0.25">
      <c r="A458" s="75">
        <v>2022</v>
      </c>
      <c r="B458" s="75">
        <v>13</v>
      </c>
      <c r="C458" s="75" t="s">
        <v>0</v>
      </c>
      <c r="D458" s="75">
        <v>5731685</v>
      </c>
      <c r="E458" s="75">
        <v>73</v>
      </c>
      <c r="F458" s="76">
        <f t="shared" si="40"/>
        <v>9.67</v>
      </c>
      <c r="G458" s="77" t="s">
        <v>1</v>
      </c>
      <c r="H458" s="75">
        <v>17</v>
      </c>
      <c r="I458" s="75">
        <v>163.22</v>
      </c>
      <c r="J458" s="78">
        <f t="shared" si="37"/>
        <v>30.27</v>
      </c>
      <c r="K458" s="78">
        <f t="shared" si="38"/>
        <v>22.702500000000001</v>
      </c>
      <c r="L458" s="79">
        <f t="shared" si="39"/>
        <v>3705.5020500000001</v>
      </c>
      <c r="M458" s="75" t="s">
        <v>156</v>
      </c>
      <c r="N458" s="75" t="s">
        <v>326</v>
      </c>
      <c r="O458" s="75" t="s">
        <v>2</v>
      </c>
      <c r="P458" s="75">
        <v>65</v>
      </c>
    </row>
    <row r="459" spans="1:16" x14ac:dyDescent="0.25">
      <c r="A459" s="75">
        <v>2022</v>
      </c>
      <c r="B459" s="75">
        <v>13</v>
      </c>
      <c r="C459" s="75" t="s">
        <v>0</v>
      </c>
      <c r="D459" s="75">
        <v>5731810</v>
      </c>
      <c r="E459" s="75">
        <v>60.3</v>
      </c>
      <c r="F459" s="76">
        <f t="shared" si="40"/>
        <v>6.99</v>
      </c>
      <c r="G459" s="77" t="s">
        <v>1</v>
      </c>
      <c r="H459" s="75">
        <v>115</v>
      </c>
      <c r="I459" s="75">
        <v>1104.1368</v>
      </c>
      <c r="J459" s="78">
        <f t="shared" si="37"/>
        <v>24.27</v>
      </c>
      <c r="K459" s="78">
        <f t="shared" si="38"/>
        <v>18.202500000000001</v>
      </c>
      <c r="L459" s="79">
        <f t="shared" si="39"/>
        <v>20098.050102000001</v>
      </c>
      <c r="M459" s="75" t="s">
        <v>156</v>
      </c>
      <c r="N459" s="75" t="s">
        <v>327</v>
      </c>
      <c r="O459" s="75" t="s">
        <v>2</v>
      </c>
      <c r="P459" s="75">
        <v>65</v>
      </c>
    </row>
    <row r="460" spans="1:16" x14ac:dyDescent="0.25">
      <c r="A460" s="75">
        <v>2022</v>
      </c>
      <c r="B460" s="75">
        <v>13</v>
      </c>
      <c r="C460" s="75" t="s">
        <v>0</v>
      </c>
      <c r="D460" s="75">
        <v>5731817</v>
      </c>
      <c r="E460" s="75">
        <v>73</v>
      </c>
      <c r="F460" s="76">
        <f t="shared" si="40"/>
        <v>9.67</v>
      </c>
      <c r="G460" s="77" t="s">
        <v>4</v>
      </c>
      <c r="H460" s="75">
        <v>266</v>
      </c>
      <c r="I460" s="75">
        <v>2553.9191999999998</v>
      </c>
      <c r="J460" s="78">
        <v>34.159999999999997</v>
      </c>
      <c r="K460" s="78">
        <f t="shared" si="38"/>
        <v>25.619999999999997</v>
      </c>
      <c r="L460" s="79">
        <f t="shared" si="39"/>
        <v>65431.409903999986</v>
      </c>
      <c r="M460" s="75" t="s">
        <v>156</v>
      </c>
      <c r="N460" s="75" t="s">
        <v>315</v>
      </c>
      <c r="O460" s="75" t="s">
        <v>26</v>
      </c>
      <c r="P460" s="75">
        <v>43</v>
      </c>
    </row>
    <row r="461" spans="1:16" x14ac:dyDescent="0.25">
      <c r="A461" s="75">
        <v>2022</v>
      </c>
      <c r="B461" s="75">
        <v>13</v>
      </c>
      <c r="C461" s="75" t="s">
        <v>0</v>
      </c>
      <c r="D461" s="75">
        <v>5732283</v>
      </c>
      <c r="E461" s="75">
        <v>73</v>
      </c>
      <c r="F461" s="76">
        <f t="shared" si="40"/>
        <v>9.67</v>
      </c>
      <c r="G461" s="77" t="s">
        <v>1</v>
      </c>
      <c r="H461" s="75">
        <v>121</v>
      </c>
      <c r="I461" s="75">
        <v>1161.7411999999999</v>
      </c>
      <c r="J461" s="78">
        <f t="shared" si="37"/>
        <v>30.27</v>
      </c>
      <c r="K461" s="78">
        <f t="shared" si="38"/>
        <v>22.702500000000001</v>
      </c>
      <c r="L461" s="79">
        <f t="shared" si="39"/>
        <v>26374.429593000001</v>
      </c>
      <c r="M461" s="75" t="s">
        <v>156</v>
      </c>
      <c r="N461" s="75" t="s">
        <v>327</v>
      </c>
      <c r="O461" s="75" t="s">
        <v>2</v>
      </c>
      <c r="P461" s="75">
        <v>65</v>
      </c>
    </row>
    <row r="462" spans="1:16" x14ac:dyDescent="0.25">
      <c r="A462" s="75">
        <v>2022</v>
      </c>
      <c r="B462" s="75">
        <v>13</v>
      </c>
      <c r="C462" s="75" t="s">
        <v>0</v>
      </c>
      <c r="D462" s="75">
        <v>5732284</v>
      </c>
      <c r="E462" s="75">
        <v>73</v>
      </c>
      <c r="F462" s="76">
        <f t="shared" si="40"/>
        <v>9.67</v>
      </c>
      <c r="G462" s="77" t="s">
        <v>1</v>
      </c>
      <c r="H462" s="75">
        <v>72</v>
      </c>
      <c r="I462" s="75">
        <v>691.29</v>
      </c>
      <c r="J462" s="78">
        <f t="shared" si="37"/>
        <v>30.27</v>
      </c>
      <c r="K462" s="78">
        <f t="shared" si="38"/>
        <v>22.702500000000001</v>
      </c>
      <c r="L462" s="79">
        <f t="shared" si="39"/>
        <v>15694.011225</v>
      </c>
      <c r="M462" s="75" t="s">
        <v>156</v>
      </c>
      <c r="N462" s="75" t="s">
        <v>327</v>
      </c>
      <c r="O462" s="75" t="s">
        <v>2</v>
      </c>
      <c r="P462" s="75">
        <v>65</v>
      </c>
    </row>
    <row r="463" spans="1:16" x14ac:dyDescent="0.25">
      <c r="A463" s="75">
        <v>2022</v>
      </c>
      <c r="B463" s="75">
        <v>13</v>
      </c>
      <c r="C463" s="75" t="s">
        <v>0</v>
      </c>
      <c r="D463" s="75">
        <v>5732282</v>
      </c>
      <c r="E463" s="75">
        <v>73</v>
      </c>
      <c r="F463" s="76">
        <f t="shared" si="40"/>
        <v>9.67</v>
      </c>
      <c r="G463" s="77" t="s">
        <v>1</v>
      </c>
      <c r="H463" s="75">
        <v>50</v>
      </c>
      <c r="I463" s="75">
        <v>480.05680000000001</v>
      </c>
      <c r="J463" s="78">
        <f t="shared" si="37"/>
        <v>30.27</v>
      </c>
      <c r="K463" s="78">
        <f t="shared" si="38"/>
        <v>22.702500000000001</v>
      </c>
      <c r="L463" s="79">
        <f t="shared" si="39"/>
        <v>10898.489502</v>
      </c>
      <c r="M463" s="75" t="s">
        <v>156</v>
      </c>
      <c r="N463" s="75" t="s">
        <v>327</v>
      </c>
      <c r="O463" s="75" t="s">
        <v>2</v>
      </c>
      <c r="P463" s="75">
        <v>65</v>
      </c>
    </row>
    <row r="464" spans="1:16" x14ac:dyDescent="0.25">
      <c r="A464" s="75">
        <v>2022</v>
      </c>
      <c r="B464" s="75">
        <v>13</v>
      </c>
      <c r="C464" s="75" t="s">
        <v>0</v>
      </c>
      <c r="D464" s="75">
        <v>5732280</v>
      </c>
      <c r="E464" s="75">
        <v>73</v>
      </c>
      <c r="F464" s="76">
        <f t="shared" si="40"/>
        <v>9.67</v>
      </c>
      <c r="G464" s="77" t="s">
        <v>1</v>
      </c>
      <c r="H464" s="75">
        <v>3</v>
      </c>
      <c r="I464" s="75">
        <v>28.806000000000001</v>
      </c>
      <c r="J464" s="78">
        <f t="shared" si="37"/>
        <v>30.27</v>
      </c>
      <c r="K464" s="78">
        <f t="shared" si="38"/>
        <v>22.702500000000001</v>
      </c>
      <c r="L464" s="79">
        <f t="shared" si="39"/>
        <v>653.96821499999999</v>
      </c>
      <c r="M464" s="75" t="s">
        <v>156</v>
      </c>
      <c r="N464" s="75" t="s">
        <v>327</v>
      </c>
      <c r="O464" s="75" t="s">
        <v>2</v>
      </c>
      <c r="P464" s="75">
        <v>65</v>
      </c>
    </row>
    <row r="465" spans="1:20" x14ac:dyDescent="0.25">
      <c r="A465" s="75">
        <v>2022</v>
      </c>
      <c r="B465" s="75">
        <v>13</v>
      </c>
      <c r="C465" s="75" t="s">
        <v>0</v>
      </c>
      <c r="D465" s="75">
        <v>5732281</v>
      </c>
      <c r="E465" s="75">
        <v>73</v>
      </c>
      <c r="F465" s="76">
        <f t="shared" si="40"/>
        <v>9.67</v>
      </c>
      <c r="G465" s="77" t="s">
        <v>1</v>
      </c>
      <c r="H465" s="75">
        <v>4</v>
      </c>
      <c r="I465" s="75">
        <v>38.404400000000003</v>
      </c>
      <c r="J465" s="78">
        <f t="shared" si="37"/>
        <v>30.27</v>
      </c>
      <c r="K465" s="78">
        <f t="shared" si="38"/>
        <v>22.702500000000001</v>
      </c>
      <c r="L465" s="79">
        <f t="shared" si="39"/>
        <v>871.87589100000002</v>
      </c>
      <c r="M465" s="75" t="s">
        <v>156</v>
      </c>
      <c r="N465" s="75" t="s">
        <v>327</v>
      </c>
      <c r="O465" s="75" t="s">
        <v>2</v>
      </c>
      <c r="P465" s="75">
        <v>65</v>
      </c>
    </row>
    <row r="466" spans="1:20" x14ac:dyDescent="0.25">
      <c r="A466" s="75">
        <v>2022</v>
      </c>
      <c r="B466" s="75">
        <v>13</v>
      </c>
      <c r="C466" s="75" t="s">
        <v>0</v>
      </c>
      <c r="D466" s="75">
        <v>5732612</v>
      </c>
      <c r="E466" s="75">
        <v>73</v>
      </c>
      <c r="F466" s="76">
        <f t="shared" si="40"/>
        <v>9.67</v>
      </c>
      <c r="G466" s="77" t="s">
        <v>1</v>
      </c>
      <c r="H466" s="75">
        <v>45</v>
      </c>
      <c r="I466" s="75">
        <v>432.05509999999998</v>
      </c>
      <c r="J466" s="78">
        <f t="shared" si="37"/>
        <v>30.27</v>
      </c>
      <c r="K466" s="78">
        <f t="shared" si="38"/>
        <v>22.702500000000001</v>
      </c>
      <c r="L466" s="79">
        <f t="shared" si="39"/>
        <v>9808.7309077499995</v>
      </c>
      <c r="M466" s="75" t="s">
        <v>156</v>
      </c>
      <c r="N466" s="75" t="s">
        <v>328</v>
      </c>
      <c r="O466" s="75" t="s">
        <v>2</v>
      </c>
      <c r="P466" s="75">
        <v>65</v>
      </c>
      <c r="Q466" s="74"/>
      <c r="R466" s="75"/>
      <c r="S466" s="75" t="s">
        <v>27</v>
      </c>
      <c r="T466" s="74">
        <v>5357457.6841174997</v>
      </c>
    </row>
    <row r="467" spans="1:20" x14ac:dyDescent="0.25">
      <c r="A467" s="75">
        <v>2022</v>
      </c>
      <c r="B467" s="75">
        <v>13</v>
      </c>
      <c r="C467" s="75" t="s">
        <v>0</v>
      </c>
      <c r="D467" s="75">
        <v>5732611</v>
      </c>
      <c r="E467" s="75">
        <v>73</v>
      </c>
      <c r="F467" s="76">
        <f t="shared" si="40"/>
        <v>9.67</v>
      </c>
      <c r="G467" s="77" t="s">
        <v>1</v>
      </c>
      <c r="H467" s="75">
        <v>5</v>
      </c>
      <c r="I467" s="75">
        <v>48.005600000000001</v>
      </c>
      <c r="J467" s="78">
        <f t="shared" si="37"/>
        <v>30.27</v>
      </c>
      <c r="K467" s="78">
        <f t="shared" si="38"/>
        <v>22.702500000000001</v>
      </c>
      <c r="L467" s="79">
        <f t="shared" si="39"/>
        <v>1089.8471340000001</v>
      </c>
      <c r="M467" s="75" t="s">
        <v>156</v>
      </c>
      <c r="N467" s="75" t="s">
        <v>328</v>
      </c>
      <c r="O467" s="75" t="s">
        <v>2</v>
      </c>
      <c r="P467" s="75">
        <v>65</v>
      </c>
      <c r="Q467" s="74">
        <f>SUM(L423:L467)</f>
        <v>451739.87227275001</v>
      </c>
      <c r="R467" s="75" t="s">
        <v>330</v>
      </c>
      <c r="S467" s="75" t="s">
        <v>28</v>
      </c>
      <c r="T467" s="74">
        <f>T466+Q467</f>
        <v>5809197.5563902501</v>
      </c>
    </row>
    <row r="468" spans="1:20" x14ac:dyDescent="0.25">
      <c r="A468" s="85">
        <v>2022</v>
      </c>
      <c r="B468" s="85">
        <v>14</v>
      </c>
      <c r="C468" s="86" t="s">
        <v>0</v>
      </c>
      <c r="D468" s="86">
        <v>5733007</v>
      </c>
      <c r="E468" s="86">
        <v>88.9</v>
      </c>
      <c r="F468" s="87">
        <f t="shared" si="40"/>
        <v>13.84</v>
      </c>
      <c r="G468" s="88" t="s">
        <v>1</v>
      </c>
      <c r="H468" s="86">
        <v>9</v>
      </c>
      <c r="I468" s="86">
        <v>86.411000000000001</v>
      </c>
      <c r="J468" s="89">
        <f t="shared" si="37"/>
        <v>42.44</v>
      </c>
      <c r="K468" s="89">
        <f t="shared" si="38"/>
        <v>21.22</v>
      </c>
      <c r="L468" s="90">
        <f t="shared" si="39"/>
        <v>1833.6414199999999</v>
      </c>
      <c r="M468" s="86" t="s">
        <v>33</v>
      </c>
      <c r="N468" s="86" t="s">
        <v>337</v>
      </c>
      <c r="O468" s="86" t="s">
        <v>20</v>
      </c>
      <c r="P468" s="86">
        <v>68</v>
      </c>
    </row>
    <row r="469" spans="1:20" x14ac:dyDescent="0.25">
      <c r="A469" s="85">
        <v>2022</v>
      </c>
      <c r="B469" s="85">
        <v>14</v>
      </c>
      <c r="C469" s="86" t="s">
        <v>0</v>
      </c>
      <c r="D469" s="86">
        <v>5733008</v>
      </c>
      <c r="E469" s="86">
        <v>88.9</v>
      </c>
      <c r="F469" s="87">
        <f t="shared" si="40"/>
        <v>13.84</v>
      </c>
      <c r="G469" s="88" t="s">
        <v>1</v>
      </c>
      <c r="H469" s="86">
        <v>1</v>
      </c>
      <c r="I469" s="86">
        <v>9.6013999999999999</v>
      </c>
      <c r="J469" s="89">
        <f t="shared" si="37"/>
        <v>42.44</v>
      </c>
      <c r="K469" s="89">
        <f t="shared" si="38"/>
        <v>21.22</v>
      </c>
      <c r="L469" s="90">
        <f t="shared" si="39"/>
        <v>203.74170799999999</v>
      </c>
      <c r="M469" s="86" t="s">
        <v>33</v>
      </c>
      <c r="N469" s="86" t="s">
        <v>337</v>
      </c>
      <c r="O469" s="86" t="s">
        <v>20</v>
      </c>
      <c r="P469" s="86">
        <v>68</v>
      </c>
    </row>
    <row r="470" spans="1:20" x14ac:dyDescent="0.25">
      <c r="A470" s="85">
        <v>2022</v>
      </c>
      <c r="B470" s="85">
        <v>14</v>
      </c>
      <c r="C470" s="86" t="s">
        <v>0</v>
      </c>
      <c r="D470" s="86">
        <v>5733009</v>
      </c>
      <c r="E470" s="86">
        <v>88.9</v>
      </c>
      <c r="F470" s="87">
        <f t="shared" si="40"/>
        <v>13.84</v>
      </c>
      <c r="G470" s="88" t="s">
        <v>1</v>
      </c>
      <c r="H470" s="86">
        <v>20</v>
      </c>
      <c r="I470" s="86">
        <v>192.02459999999999</v>
      </c>
      <c r="J470" s="89">
        <f t="shared" si="37"/>
        <v>42.44</v>
      </c>
      <c r="K470" s="89">
        <f t="shared" si="38"/>
        <v>21.22</v>
      </c>
      <c r="L470" s="90">
        <f t="shared" si="39"/>
        <v>4074.7620119999997</v>
      </c>
      <c r="M470" s="86" t="s">
        <v>33</v>
      </c>
      <c r="N470" s="86" t="s">
        <v>337</v>
      </c>
      <c r="O470" s="86" t="s">
        <v>20</v>
      </c>
      <c r="P470" s="86">
        <v>68</v>
      </c>
    </row>
    <row r="471" spans="1:20" x14ac:dyDescent="0.25">
      <c r="A471" s="85">
        <v>2022</v>
      </c>
      <c r="B471" s="85">
        <v>14</v>
      </c>
      <c r="C471" s="86" t="s">
        <v>0</v>
      </c>
      <c r="D471" s="86">
        <v>5733013</v>
      </c>
      <c r="E471" s="86">
        <v>88.9</v>
      </c>
      <c r="F471" s="87">
        <f t="shared" si="40"/>
        <v>13.84</v>
      </c>
      <c r="G471" s="88" t="s">
        <v>1</v>
      </c>
      <c r="H471" s="86">
        <v>40</v>
      </c>
      <c r="I471" s="86">
        <v>384.05579999999998</v>
      </c>
      <c r="J471" s="89">
        <f t="shared" si="37"/>
        <v>42.44</v>
      </c>
      <c r="K471" s="89">
        <f t="shared" si="38"/>
        <v>21.22</v>
      </c>
      <c r="L471" s="90">
        <f t="shared" si="39"/>
        <v>8149.6640759999991</v>
      </c>
      <c r="M471" s="86" t="s">
        <v>33</v>
      </c>
      <c r="N471" s="86" t="s">
        <v>338</v>
      </c>
      <c r="O471" s="86" t="s">
        <v>20</v>
      </c>
      <c r="P471" s="86">
        <v>68</v>
      </c>
    </row>
    <row r="472" spans="1:20" x14ac:dyDescent="0.25">
      <c r="A472" s="85">
        <v>2022</v>
      </c>
      <c r="B472" s="85">
        <v>14</v>
      </c>
      <c r="C472" s="86" t="s">
        <v>0</v>
      </c>
      <c r="D472" s="86">
        <v>5733117</v>
      </c>
      <c r="E472" s="86">
        <v>88.9</v>
      </c>
      <c r="F472" s="87">
        <f t="shared" si="40"/>
        <v>13.84</v>
      </c>
      <c r="G472" s="88" t="s">
        <v>1</v>
      </c>
      <c r="H472" s="86">
        <v>136</v>
      </c>
      <c r="I472" s="86">
        <v>1305.7619999999999</v>
      </c>
      <c r="J472" s="89">
        <f t="shared" si="37"/>
        <v>42.44</v>
      </c>
      <c r="K472" s="89">
        <f t="shared" si="38"/>
        <v>31.83</v>
      </c>
      <c r="L472" s="90">
        <f t="shared" si="39"/>
        <v>41562.404459999998</v>
      </c>
      <c r="M472" s="86" t="s">
        <v>156</v>
      </c>
      <c r="N472" s="86" t="s">
        <v>34</v>
      </c>
      <c r="O472" s="86" t="s">
        <v>35</v>
      </c>
      <c r="P472" s="86">
        <v>31</v>
      </c>
    </row>
    <row r="473" spans="1:20" x14ac:dyDescent="0.25">
      <c r="A473" s="85">
        <v>2022</v>
      </c>
      <c r="B473" s="85">
        <v>14</v>
      </c>
      <c r="C473" s="86" t="s">
        <v>0</v>
      </c>
      <c r="D473" s="86">
        <v>5733117</v>
      </c>
      <c r="E473" s="86">
        <v>88.9</v>
      </c>
      <c r="F473" s="87">
        <f t="shared" si="40"/>
        <v>13.84</v>
      </c>
      <c r="G473" s="88" t="s">
        <v>1</v>
      </c>
      <c r="H473" s="86">
        <v>29</v>
      </c>
      <c r="I473" s="86">
        <v>278.4341</v>
      </c>
      <c r="J473" s="89">
        <f t="shared" si="37"/>
        <v>42.44</v>
      </c>
      <c r="K473" s="89">
        <f t="shared" si="38"/>
        <v>31.83</v>
      </c>
      <c r="L473" s="90">
        <f t="shared" si="39"/>
        <v>8862.5574029999989</v>
      </c>
      <c r="M473" s="86" t="s">
        <v>156</v>
      </c>
      <c r="N473" s="86" t="s">
        <v>34</v>
      </c>
      <c r="O473" s="86" t="s">
        <v>35</v>
      </c>
      <c r="P473" s="86">
        <v>31</v>
      </c>
    </row>
    <row r="474" spans="1:20" x14ac:dyDescent="0.25">
      <c r="A474" s="85">
        <v>2022</v>
      </c>
      <c r="B474" s="85">
        <v>14</v>
      </c>
      <c r="C474" s="86" t="s">
        <v>0</v>
      </c>
      <c r="D474" s="86">
        <v>5733119</v>
      </c>
      <c r="E474" s="86">
        <v>88.9</v>
      </c>
      <c r="F474" s="87">
        <f t="shared" si="40"/>
        <v>13.84</v>
      </c>
      <c r="G474" s="88" t="s">
        <v>1</v>
      </c>
      <c r="H474" s="86">
        <v>205</v>
      </c>
      <c r="I474" s="86">
        <v>1968.2427</v>
      </c>
      <c r="J474" s="89">
        <f t="shared" si="37"/>
        <v>42.44</v>
      </c>
      <c r="K474" s="89">
        <f t="shared" si="38"/>
        <v>31.83</v>
      </c>
      <c r="L474" s="90">
        <f t="shared" si="39"/>
        <v>62649.165140999998</v>
      </c>
      <c r="M474" s="86" t="s">
        <v>156</v>
      </c>
      <c r="N474" s="86" t="s">
        <v>34</v>
      </c>
      <c r="O474" s="86" t="s">
        <v>35</v>
      </c>
      <c r="P474" s="86">
        <v>31</v>
      </c>
    </row>
    <row r="475" spans="1:20" x14ac:dyDescent="0.25">
      <c r="A475" s="85">
        <v>2022</v>
      </c>
      <c r="B475" s="85">
        <v>14</v>
      </c>
      <c r="C475" s="86" t="s">
        <v>0</v>
      </c>
      <c r="D475" s="86">
        <v>5733120</v>
      </c>
      <c r="E475" s="86">
        <v>88.9</v>
      </c>
      <c r="F475" s="87">
        <f t="shared" si="40"/>
        <v>13.84</v>
      </c>
      <c r="G475" s="88" t="s">
        <v>1</v>
      </c>
      <c r="H475" s="86">
        <v>30</v>
      </c>
      <c r="I475" s="86">
        <v>288.03449999999998</v>
      </c>
      <c r="J475" s="89">
        <f t="shared" si="37"/>
        <v>42.44</v>
      </c>
      <c r="K475" s="89">
        <f t="shared" si="38"/>
        <v>31.83</v>
      </c>
      <c r="L475" s="90">
        <f t="shared" si="39"/>
        <v>9168.1381349999992</v>
      </c>
      <c r="M475" s="86" t="s">
        <v>156</v>
      </c>
      <c r="N475" s="86" t="s">
        <v>34</v>
      </c>
      <c r="O475" s="86" t="s">
        <v>35</v>
      </c>
      <c r="P475" s="86">
        <v>31</v>
      </c>
    </row>
    <row r="476" spans="1:20" x14ac:dyDescent="0.25">
      <c r="A476" s="85">
        <v>2022</v>
      </c>
      <c r="B476" s="85">
        <v>14</v>
      </c>
      <c r="C476" s="86" t="s">
        <v>0</v>
      </c>
      <c r="D476" s="86">
        <v>5733217</v>
      </c>
      <c r="E476" s="86">
        <v>60.3</v>
      </c>
      <c r="F476" s="87">
        <f t="shared" si="40"/>
        <v>6.99</v>
      </c>
      <c r="G476" s="88" t="s">
        <v>4</v>
      </c>
      <c r="H476" s="86">
        <v>24</v>
      </c>
      <c r="I476" s="86">
        <v>230.42779999999999</v>
      </c>
      <c r="J476" s="89">
        <v>26.56</v>
      </c>
      <c r="K476" s="89">
        <f t="shared" si="38"/>
        <v>19.919999999999998</v>
      </c>
      <c r="L476" s="90">
        <f t="shared" si="39"/>
        <v>4590.121775999999</v>
      </c>
      <c r="M476" s="86" t="s">
        <v>156</v>
      </c>
      <c r="N476" s="86" t="s">
        <v>327</v>
      </c>
      <c r="O476" s="86" t="s">
        <v>2</v>
      </c>
      <c r="P476" s="86">
        <v>65</v>
      </c>
    </row>
    <row r="477" spans="1:20" x14ac:dyDescent="0.25">
      <c r="A477" s="85">
        <v>2022</v>
      </c>
      <c r="B477" s="85">
        <v>14</v>
      </c>
      <c r="C477" s="86" t="s">
        <v>0</v>
      </c>
      <c r="D477" s="86">
        <v>5733218</v>
      </c>
      <c r="E477" s="86">
        <v>60.3</v>
      </c>
      <c r="F477" s="87">
        <f t="shared" si="40"/>
        <v>6.99</v>
      </c>
      <c r="G477" s="88" t="s">
        <v>4</v>
      </c>
      <c r="H477" s="86">
        <v>2</v>
      </c>
      <c r="I477" s="86">
        <v>19.202200000000001</v>
      </c>
      <c r="J477" s="89">
        <v>26.56</v>
      </c>
      <c r="K477" s="89">
        <f t="shared" si="38"/>
        <v>19.919999999999998</v>
      </c>
      <c r="L477" s="90">
        <f t="shared" si="39"/>
        <v>382.50782399999997</v>
      </c>
      <c r="M477" s="86" t="s">
        <v>156</v>
      </c>
      <c r="N477" s="86" t="s">
        <v>327</v>
      </c>
      <c r="O477" s="86" t="s">
        <v>2</v>
      </c>
      <c r="P477" s="86">
        <v>65</v>
      </c>
    </row>
    <row r="478" spans="1:20" x14ac:dyDescent="0.25">
      <c r="A478" s="85">
        <v>2022</v>
      </c>
      <c r="B478" s="85">
        <v>14</v>
      </c>
      <c r="C478" s="86" t="s">
        <v>0</v>
      </c>
      <c r="D478" s="86">
        <v>5733870</v>
      </c>
      <c r="E478" s="86">
        <v>73</v>
      </c>
      <c r="F478" s="87">
        <f t="shared" si="40"/>
        <v>9.67</v>
      </c>
      <c r="G478" s="88" t="s">
        <v>1</v>
      </c>
      <c r="H478" s="86">
        <v>1</v>
      </c>
      <c r="I478" s="86">
        <v>9.6012000000000004</v>
      </c>
      <c r="J478" s="89">
        <f t="shared" ref="J478:J539" si="41">IF($E478=60.3,24.27,IF($E478=73,30.27,IF($E478=88.9,42.44,IF(AND($E478=114.3, $F478=17.26),47.83,IF(AND($E478=177.8, $F478=34.23),92.37,IF(AND($E478=244.5,$F478=53.57),144.09,"ENTER WEIGHT"))))))</f>
        <v>30.27</v>
      </c>
      <c r="K478" s="89">
        <f t="shared" si="38"/>
        <v>15.135</v>
      </c>
      <c r="L478" s="90">
        <f t="shared" si="39"/>
        <v>145.31416200000001</v>
      </c>
      <c r="M478" s="86" t="s">
        <v>33</v>
      </c>
      <c r="N478" s="86" t="s">
        <v>339</v>
      </c>
      <c r="O478" s="86" t="s">
        <v>306</v>
      </c>
      <c r="P478" s="86">
        <v>105</v>
      </c>
    </row>
    <row r="479" spans="1:20" x14ac:dyDescent="0.25">
      <c r="A479" s="85">
        <v>2022</v>
      </c>
      <c r="B479" s="85">
        <v>14</v>
      </c>
      <c r="C479" s="86" t="s">
        <v>0</v>
      </c>
      <c r="D479" s="86">
        <v>5733868</v>
      </c>
      <c r="E479" s="86">
        <v>73</v>
      </c>
      <c r="F479" s="87">
        <f t="shared" si="40"/>
        <v>9.67</v>
      </c>
      <c r="G479" s="88" t="s">
        <v>1</v>
      </c>
      <c r="H479" s="86">
        <v>13</v>
      </c>
      <c r="I479" s="86">
        <v>124.81829999999999</v>
      </c>
      <c r="J479" s="89">
        <f t="shared" si="41"/>
        <v>30.27</v>
      </c>
      <c r="K479" s="89">
        <f t="shared" si="38"/>
        <v>15.135</v>
      </c>
      <c r="L479" s="90">
        <f t="shared" si="39"/>
        <v>1889.1249704999998</v>
      </c>
      <c r="M479" s="86" t="s">
        <v>33</v>
      </c>
      <c r="N479" s="86" t="s">
        <v>339</v>
      </c>
      <c r="O479" s="86" t="s">
        <v>306</v>
      </c>
      <c r="P479" s="86">
        <v>105</v>
      </c>
    </row>
    <row r="480" spans="1:20" x14ac:dyDescent="0.25">
      <c r="A480" s="85">
        <v>2022</v>
      </c>
      <c r="B480" s="85">
        <v>14</v>
      </c>
      <c r="C480" s="86" t="s">
        <v>0</v>
      </c>
      <c r="D480" s="86">
        <v>5733868</v>
      </c>
      <c r="E480" s="86">
        <v>73</v>
      </c>
      <c r="F480" s="87">
        <f t="shared" si="40"/>
        <v>9.67</v>
      </c>
      <c r="G480" s="88" t="s">
        <v>1</v>
      </c>
      <c r="H480" s="86">
        <v>10</v>
      </c>
      <c r="I480" s="86">
        <v>96.01</v>
      </c>
      <c r="J480" s="89">
        <f t="shared" si="41"/>
        <v>30.27</v>
      </c>
      <c r="K480" s="89">
        <f t="shared" si="38"/>
        <v>22.702500000000001</v>
      </c>
      <c r="L480" s="90">
        <f t="shared" si="39"/>
        <v>2179.6670250000002</v>
      </c>
      <c r="M480" s="86" t="s">
        <v>156</v>
      </c>
      <c r="N480" s="86" t="s">
        <v>339</v>
      </c>
      <c r="O480" s="86" t="s">
        <v>306</v>
      </c>
      <c r="P480" s="86">
        <v>105</v>
      </c>
    </row>
    <row r="481" spans="1:16" x14ac:dyDescent="0.25">
      <c r="A481" s="85">
        <v>2022</v>
      </c>
      <c r="B481" s="85">
        <v>14</v>
      </c>
      <c r="C481" s="86" t="s">
        <v>0</v>
      </c>
      <c r="D481" s="86">
        <v>5733867</v>
      </c>
      <c r="E481" s="86">
        <v>73</v>
      </c>
      <c r="F481" s="87">
        <f t="shared" si="40"/>
        <v>9.67</v>
      </c>
      <c r="G481" s="88" t="s">
        <v>1</v>
      </c>
      <c r="H481" s="86">
        <v>9</v>
      </c>
      <c r="I481" s="86">
        <v>86.41</v>
      </c>
      <c r="J481" s="89">
        <f t="shared" si="41"/>
        <v>30.27</v>
      </c>
      <c r="K481" s="89">
        <f t="shared" si="38"/>
        <v>22.702500000000001</v>
      </c>
      <c r="L481" s="90">
        <f t="shared" si="39"/>
        <v>1961.723025</v>
      </c>
      <c r="M481" s="86" t="s">
        <v>156</v>
      </c>
      <c r="N481" s="86" t="s">
        <v>339</v>
      </c>
      <c r="O481" s="86" t="s">
        <v>306</v>
      </c>
      <c r="P481" s="86">
        <v>105</v>
      </c>
    </row>
    <row r="482" spans="1:16" x14ac:dyDescent="0.25">
      <c r="A482" s="85">
        <v>2022</v>
      </c>
      <c r="B482" s="85">
        <v>14</v>
      </c>
      <c r="C482" s="86" t="s">
        <v>0</v>
      </c>
      <c r="D482" s="86">
        <v>5734237</v>
      </c>
      <c r="E482" s="86">
        <v>88.9</v>
      </c>
      <c r="F482" s="87">
        <f t="shared" si="40"/>
        <v>13.84</v>
      </c>
      <c r="G482" s="88" t="s">
        <v>1</v>
      </c>
      <c r="H482" s="86">
        <v>50</v>
      </c>
      <c r="I482" s="86">
        <v>480.05739999999997</v>
      </c>
      <c r="J482" s="89">
        <f t="shared" si="41"/>
        <v>42.44</v>
      </c>
      <c r="K482" s="89">
        <f t="shared" si="38"/>
        <v>31.83</v>
      </c>
      <c r="L482" s="90">
        <f t="shared" si="39"/>
        <v>15280.227041999999</v>
      </c>
      <c r="M482" s="86" t="s">
        <v>156</v>
      </c>
      <c r="N482" s="86" t="s">
        <v>340</v>
      </c>
      <c r="O482" s="86" t="s">
        <v>20</v>
      </c>
      <c r="P482" s="86">
        <v>68</v>
      </c>
    </row>
    <row r="483" spans="1:16" x14ac:dyDescent="0.25">
      <c r="A483" s="85">
        <v>2022</v>
      </c>
      <c r="B483" s="85">
        <v>14</v>
      </c>
      <c r="C483" s="86" t="s">
        <v>0</v>
      </c>
      <c r="D483" s="86">
        <v>5734368</v>
      </c>
      <c r="E483" s="86">
        <v>73</v>
      </c>
      <c r="F483" s="87">
        <f t="shared" si="40"/>
        <v>9.67</v>
      </c>
      <c r="G483" s="88" t="s">
        <v>4</v>
      </c>
      <c r="H483" s="86">
        <v>144</v>
      </c>
      <c r="I483" s="86">
        <v>1382.5727999999999</v>
      </c>
      <c r="J483" s="89">
        <v>34.159999999999997</v>
      </c>
      <c r="K483" s="89">
        <f t="shared" si="38"/>
        <v>25.619999999999997</v>
      </c>
      <c r="L483" s="90">
        <f t="shared" si="39"/>
        <v>35421.515135999995</v>
      </c>
      <c r="M483" s="86" t="s">
        <v>156</v>
      </c>
      <c r="N483" s="86" t="s">
        <v>341</v>
      </c>
      <c r="O483" s="86" t="s">
        <v>151</v>
      </c>
      <c r="P483" s="86">
        <v>28</v>
      </c>
    </row>
    <row r="484" spans="1:16" x14ac:dyDescent="0.25">
      <c r="A484" s="85">
        <v>2022</v>
      </c>
      <c r="B484" s="85">
        <v>14</v>
      </c>
      <c r="C484" s="86" t="s">
        <v>0</v>
      </c>
      <c r="D484" s="86">
        <v>5734455</v>
      </c>
      <c r="E484" s="86">
        <v>73</v>
      </c>
      <c r="F484" s="87">
        <f t="shared" si="40"/>
        <v>9.67</v>
      </c>
      <c r="G484" s="88" t="s">
        <v>4</v>
      </c>
      <c r="H484" s="86">
        <v>76</v>
      </c>
      <c r="I484" s="86">
        <v>727.70699999999999</v>
      </c>
      <c r="J484" s="89">
        <v>34.159999999999997</v>
      </c>
      <c r="K484" s="89">
        <f t="shared" si="38"/>
        <v>25.619999999999997</v>
      </c>
      <c r="L484" s="90">
        <f t="shared" si="39"/>
        <v>18643.853339999998</v>
      </c>
      <c r="M484" s="86" t="s">
        <v>156</v>
      </c>
      <c r="N484" s="86" t="s">
        <v>341</v>
      </c>
      <c r="O484" s="86" t="s">
        <v>151</v>
      </c>
      <c r="P484" s="86">
        <v>28</v>
      </c>
    </row>
    <row r="485" spans="1:16" x14ac:dyDescent="0.25">
      <c r="A485" s="85">
        <v>2022</v>
      </c>
      <c r="B485" s="85">
        <v>14</v>
      </c>
      <c r="C485" s="86" t="s">
        <v>0</v>
      </c>
      <c r="D485" s="86">
        <v>5734432</v>
      </c>
      <c r="E485" s="86">
        <v>88.9</v>
      </c>
      <c r="F485" s="87">
        <f t="shared" si="40"/>
        <v>13.84</v>
      </c>
      <c r="G485" s="88" t="s">
        <v>1</v>
      </c>
      <c r="H485" s="86">
        <v>69</v>
      </c>
      <c r="I485" s="86">
        <v>662.4828</v>
      </c>
      <c r="J485" s="89">
        <f t="shared" si="41"/>
        <v>42.44</v>
      </c>
      <c r="K485" s="89">
        <f t="shared" si="38"/>
        <v>31.83</v>
      </c>
      <c r="L485" s="90">
        <f t="shared" si="39"/>
        <v>21086.827524</v>
      </c>
      <c r="M485" s="86" t="s">
        <v>156</v>
      </c>
      <c r="N485" s="86" t="s">
        <v>340</v>
      </c>
      <c r="O485" s="86" t="s">
        <v>20</v>
      </c>
      <c r="P485" s="86">
        <v>68</v>
      </c>
    </row>
    <row r="486" spans="1:16" x14ac:dyDescent="0.25">
      <c r="A486" s="85">
        <v>2022</v>
      </c>
      <c r="B486" s="85">
        <v>14</v>
      </c>
      <c r="C486" s="86" t="s">
        <v>0</v>
      </c>
      <c r="D486" s="86">
        <v>5734431</v>
      </c>
      <c r="E486" s="86">
        <v>88.9</v>
      </c>
      <c r="F486" s="87">
        <f t="shared" si="40"/>
        <v>13.84</v>
      </c>
      <c r="G486" s="88" t="s">
        <v>1</v>
      </c>
      <c r="H486" s="86">
        <v>6</v>
      </c>
      <c r="I486" s="86">
        <v>57.606900000000003</v>
      </c>
      <c r="J486" s="89">
        <f t="shared" si="41"/>
        <v>42.44</v>
      </c>
      <c r="K486" s="89">
        <f t="shared" si="38"/>
        <v>31.83</v>
      </c>
      <c r="L486" s="90">
        <f t="shared" si="39"/>
        <v>1833.6276270000001</v>
      </c>
      <c r="M486" s="86" t="s">
        <v>156</v>
      </c>
      <c r="N486" s="86" t="s">
        <v>340</v>
      </c>
      <c r="O486" s="86" t="s">
        <v>20</v>
      </c>
      <c r="P486" s="86">
        <v>68</v>
      </c>
    </row>
    <row r="487" spans="1:16" x14ac:dyDescent="0.25">
      <c r="A487" s="85">
        <v>2022</v>
      </c>
      <c r="B487" s="85">
        <v>14</v>
      </c>
      <c r="C487" s="86" t="s">
        <v>0</v>
      </c>
      <c r="D487" s="86">
        <v>5734455</v>
      </c>
      <c r="E487" s="86">
        <v>73</v>
      </c>
      <c r="F487" s="87">
        <f t="shared" si="40"/>
        <v>9.67</v>
      </c>
      <c r="G487" s="88" t="s">
        <v>4</v>
      </c>
      <c r="H487" s="86">
        <v>219</v>
      </c>
      <c r="I487" s="86">
        <v>2096.9452999999999</v>
      </c>
      <c r="J487" s="89">
        <v>34.159999999999997</v>
      </c>
      <c r="K487" s="89">
        <f t="shared" si="38"/>
        <v>25.619999999999997</v>
      </c>
      <c r="L487" s="90">
        <f t="shared" si="39"/>
        <v>53723.738585999992</v>
      </c>
      <c r="M487" s="86" t="s">
        <v>156</v>
      </c>
      <c r="N487" s="86" t="s">
        <v>341</v>
      </c>
      <c r="O487" s="86" t="s">
        <v>151</v>
      </c>
      <c r="P487" s="86">
        <v>28</v>
      </c>
    </row>
    <row r="488" spans="1:16" x14ac:dyDescent="0.25">
      <c r="A488" s="85">
        <v>2022</v>
      </c>
      <c r="B488" s="85">
        <v>14</v>
      </c>
      <c r="C488" s="86" t="s">
        <v>0</v>
      </c>
      <c r="D488" s="86">
        <v>5734455</v>
      </c>
      <c r="E488" s="86">
        <v>73</v>
      </c>
      <c r="F488" s="87">
        <f t="shared" si="40"/>
        <v>9.67</v>
      </c>
      <c r="G488" s="88" t="s">
        <v>4</v>
      </c>
      <c r="H488" s="86">
        <v>222</v>
      </c>
      <c r="I488" s="86">
        <v>2125.6705000000002</v>
      </c>
      <c r="J488" s="89">
        <v>34.159999999999997</v>
      </c>
      <c r="K488" s="89">
        <f t="shared" si="38"/>
        <v>25.619999999999997</v>
      </c>
      <c r="L488" s="90">
        <f t="shared" si="39"/>
        <v>54459.678209999998</v>
      </c>
      <c r="M488" s="86" t="s">
        <v>156</v>
      </c>
      <c r="N488" s="86" t="s">
        <v>341</v>
      </c>
      <c r="O488" s="86" t="s">
        <v>151</v>
      </c>
      <c r="P488" s="86">
        <v>28</v>
      </c>
    </row>
    <row r="489" spans="1:16" x14ac:dyDescent="0.25">
      <c r="A489" s="85">
        <v>2022</v>
      </c>
      <c r="B489" s="85">
        <v>14</v>
      </c>
      <c r="C489" s="86" t="s">
        <v>0</v>
      </c>
      <c r="D489" s="86">
        <v>5734466</v>
      </c>
      <c r="E489" s="86">
        <v>88.9</v>
      </c>
      <c r="F489" s="87">
        <f t="shared" si="40"/>
        <v>13.84</v>
      </c>
      <c r="G489" s="88" t="s">
        <v>1</v>
      </c>
      <c r="H489" s="86">
        <v>55</v>
      </c>
      <c r="I489" s="86">
        <v>528.06679999999994</v>
      </c>
      <c r="J489" s="89">
        <f t="shared" si="41"/>
        <v>42.44</v>
      </c>
      <c r="K489" s="89">
        <f t="shared" si="38"/>
        <v>31.83</v>
      </c>
      <c r="L489" s="90">
        <f t="shared" si="39"/>
        <v>16808.366243999997</v>
      </c>
      <c r="M489" s="86" t="s">
        <v>156</v>
      </c>
      <c r="N489" s="86" t="s">
        <v>340</v>
      </c>
      <c r="O489" s="86" t="s">
        <v>20</v>
      </c>
      <c r="P489" s="86">
        <v>68</v>
      </c>
    </row>
    <row r="490" spans="1:16" x14ac:dyDescent="0.25">
      <c r="A490" s="85">
        <v>2022</v>
      </c>
      <c r="B490" s="85">
        <v>14</v>
      </c>
      <c r="C490" s="86" t="s">
        <v>0</v>
      </c>
      <c r="D490" s="86">
        <v>5734708</v>
      </c>
      <c r="E490" s="86">
        <v>88.9</v>
      </c>
      <c r="F490" s="87">
        <f t="shared" si="40"/>
        <v>13.84</v>
      </c>
      <c r="G490" s="88" t="s">
        <v>1</v>
      </c>
      <c r="H490" s="86">
        <v>52</v>
      </c>
      <c r="I490" s="86">
        <v>499.26319999999998</v>
      </c>
      <c r="J490" s="89">
        <f t="shared" si="41"/>
        <v>42.44</v>
      </c>
      <c r="K490" s="89">
        <f t="shared" si="38"/>
        <v>31.83</v>
      </c>
      <c r="L490" s="90">
        <f t="shared" si="39"/>
        <v>15891.547655999999</v>
      </c>
      <c r="M490" s="86" t="s">
        <v>156</v>
      </c>
      <c r="N490" s="86" t="s">
        <v>340</v>
      </c>
      <c r="O490" s="86" t="s">
        <v>20</v>
      </c>
      <c r="P490" s="86">
        <v>68</v>
      </c>
    </row>
    <row r="491" spans="1:16" x14ac:dyDescent="0.25">
      <c r="A491" s="85">
        <v>2022</v>
      </c>
      <c r="B491" s="85">
        <v>14</v>
      </c>
      <c r="C491" s="86" t="s">
        <v>0</v>
      </c>
      <c r="D491" s="86">
        <v>5734711</v>
      </c>
      <c r="E491" s="86">
        <v>88.9</v>
      </c>
      <c r="F491" s="87">
        <f t="shared" si="40"/>
        <v>13.84</v>
      </c>
      <c r="G491" s="88" t="s">
        <v>1</v>
      </c>
      <c r="H491" s="86">
        <v>23</v>
      </c>
      <c r="I491" s="86">
        <v>220.8279</v>
      </c>
      <c r="J491" s="89">
        <f t="shared" si="41"/>
        <v>42.44</v>
      </c>
      <c r="K491" s="89">
        <f t="shared" si="38"/>
        <v>31.83</v>
      </c>
      <c r="L491" s="90">
        <f t="shared" si="39"/>
        <v>7028.9520569999995</v>
      </c>
      <c r="M491" s="86" t="s">
        <v>156</v>
      </c>
      <c r="N491" s="86" t="s">
        <v>340</v>
      </c>
      <c r="O491" s="86" t="s">
        <v>20</v>
      </c>
      <c r="P491" s="86">
        <v>68</v>
      </c>
    </row>
    <row r="492" spans="1:16" x14ac:dyDescent="0.25">
      <c r="A492" s="85">
        <v>2022</v>
      </c>
      <c r="B492" s="85">
        <v>14</v>
      </c>
      <c r="C492" s="86" t="s">
        <v>0</v>
      </c>
      <c r="D492" s="86">
        <v>5734710</v>
      </c>
      <c r="E492" s="86">
        <v>88.9</v>
      </c>
      <c r="F492" s="87">
        <f t="shared" si="40"/>
        <v>13.84</v>
      </c>
      <c r="G492" s="88" t="s">
        <v>1</v>
      </c>
      <c r="H492" s="86">
        <v>1</v>
      </c>
      <c r="I492" s="86">
        <v>9.6012000000000004</v>
      </c>
      <c r="J492" s="89">
        <f t="shared" si="41"/>
        <v>42.44</v>
      </c>
      <c r="K492" s="89">
        <f t="shared" ref="K492:K555" si="42">IF(M492="NEW",J492*1,IF(M492="YELLOW",J492*0.75,IF(M492="BLUE",J492*0.5)))</f>
        <v>31.83</v>
      </c>
      <c r="L492" s="90">
        <f t="shared" ref="L492:L555" si="43">I492*K492</f>
        <v>305.60619600000001</v>
      </c>
      <c r="M492" s="86" t="s">
        <v>156</v>
      </c>
      <c r="N492" s="86" t="s">
        <v>340</v>
      </c>
      <c r="O492" s="86" t="s">
        <v>20</v>
      </c>
      <c r="P492" s="86">
        <v>68</v>
      </c>
    </row>
    <row r="493" spans="1:16" x14ac:dyDescent="0.25">
      <c r="A493" s="85">
        <v>2022</v>
      </c>
      <c r="B493" s="85">
        <v>14</v>
      </c>
      <c r="C493" s="86" t="s">
        <v>0</v>
      </c>
      <c r="D493" s="86">
        <v>5734709</v>
      </c>
      <c r="E493" s="86">
        <v>88.9</v>
      </c>
      <c r="F493" s="87">
        <f t="shared" si="40"/>
        <v>13.84</v>
      </c>
      <c r="G493" s="88" t="s">
        <v>1</v>
      </c>
      <c r="H493" s="86">
        <v>106</v>
      </c>
      <c r="I493" s="86">
        <v>1017.73</v>
      </c>
      <c r="J493" s="89">
        <f t="shared" si="41"/>
        <v>42.44</v>
      </c>
      <c r="K493" s="89">
        <f t="shared" si="42"/>
        <v>31.83</v>
      </c>
      <c r="L493" s="90">
        <f t="shared" si="43"/>
        <v>32394.3459</v>
      </c>
      <c r="M493" s="86" t="s">
        <v>156</v>
      </c>
      <c r="N493" s="86" t="s">
        <v>340</v>
      </c>
      <c r="O493" s="86" t="s">
        <v>20</v>
      </c>
      <c r="P493" s="86">
        <v>68</v>
      </c>
    </row>
    <row r="494" spans="1:16" x14ac:dyDescent="0.25">
      <c r="A494" s="85">
        <v>2022</v>
      </c>
      <c r="B494" s="85">
        <v>14</v>
      </c>
      <c r="C494" s="86" t="s">
        <v>0</v>
      </c>
      <c r="D494" s="86">
        <v>5735126</v>
      </c>
      <c r="E494" s="86">
        <v>88.9</v>
      </c>
      <c r="F494" s="87">
        <f t="shared" si="40"/>
        <v>13.84</v>
      </c>
      <c r="G494" s="88" t="s">
        <v>1</v>
      </c>
      <c r="H494" s="86">
        <v>2</v>
      </c>
      <c r="I494" s="86">
        <v>19.202400000000001</v>
      </c>
      <c r="J494" s="89">
        <f t="shared" si="41"/>
        <v>42.44</v>
      </c>
      <c r="K494" s="89">
        <f t="shared" si="42"/>
        <v>31.83</v>
      </c>
      <c r="L494" s="90">
        <f t="shared" si="43"/>
        <v>611.21239200000002</v>
      </c>
      <c r="M494" s="86" t="s">
        <v>156</v>
      </c>
      <c r="N494" s="86" t="s">
        <v>39</v>
      </c>
      <c r="O494" s="86" t="s">
        <v>20</v>
      </c>
      <c r="P494" s="86">
        <v>68</v>
      </c>
    </row>
    <row r="495" spans="1:16" x14ac:dyDescent="0.25">
      <c r="A495" s="85">
        <v>2022</v>
      </c>
      <c r="B495" s="85">
        <v>14</v>
      </c>
      <c r="C495" s="86" t="s">
        <v>0</v>
      </c>
      <c r="D495" s="86">
        <v>5735126</v>
      </c>
      <c r="E495" s="86">
        <v>88.9</v>
      </c>
      <c r="F495" s="87">
        <f t="shared" si="40"/>
        <v>13.84</v>
      </c>
      <c r="G495" s="88" t="s">
        <v>1</v>
      </c>
      <c r="H495" s="86">
        <v>25</v>
      </c>
      <c r="I495" s="86">
        <v>240.03</v>
      </c>
      <c r="J495" s="89">
        <f t="shared" si="41"/>
        <v>42.44</v>
      </c>
      <c r="K495" s="89">
        <f t="shared" si="42"/>
        <v>31.83</v>
      </c>
      <c r="L495" s="90">
        <f t="shared" si="43"/>
        <v>7640.1548999999995</v>
      </c>
      <c r="M495" s="86" t="s">
        <v>156</v>
      </c>
      <c r="N495" s="86" t="s">
        <v>39</v>
      </c>
      <c r="O495" s="86" t="s">
        <v>20</v>
      </c>
      <c r="P495" s="86">
        <v>68</v>
      </c>
    </row>
    <row r="496" spans="1:16" x14ac:dyDescent="0.25">
      <c r="A496" s="85">
        <v>2022</v>
      </c>
      <c r="B496" s="85">
        <v>14</v>
      </c>
      <c r="C496" s="86" t="s">
        <v>0</v>
      </c>
      <c r="D496" s="86">
        <v>5735125</v>
      </c>
      <c r="E496" s="86">
        <v>88.9</v>
      </c>
      <c r="F496" s="87">
        <f t="shared" si="40"/>
        <v>13.84</v>
      </c>
      <c r="G496" s="88" t="s">
        <v>1</v>
      </c>
      <c r="H496" s="86">
        <v>8</v>
      </c>
      <c r="I496" s="86">
        <v>76.810400000000001</v>
      </c>
      <c r="J496" s="89">
        <f t="shared" si="41"/>
        <v>42.44</v>
      </c>
      <c r="K496" s="89">
        <f t="shared" si="42"/>
        <v>21.22</v>
      </c>
      <c r="L496" s="90">
        <f t="shared" si="43"/>
        <v>1629.916688</v>
      </c>
      <c r="M496" s="86" t="s">
        <v>33</v>
      </c>
      <c r="N496" s="86" t="s">
        <v>39</v>
      </c>
      <c r="O496" s="86" t="s">
        <v>20</v>
      </c>
      <c r="P496" s="86">
        <v>68</v>
      </c>
    </row>
    <row r="497" spans="1:20" x14ac:dyDescent="0.25">
      <c r="A497" s="85">
        <v>2022</v>
      </c>
      <c r="B497" s="85">
        <v>14</v>
      </c>
      <c r="C497" s="86" t="s">
        <v>0</v>
      </c>
      <c r="D497" s="86">
        <v>5735124</v>
      </c>
      <c r="E497" s="86">
        <v>88.9</v>
      </c>
      <c r="F497" s="87">
        <f t="shared" si="40"/>
        <v>13.84</v>
      </c>
      <c r="G497" s="88" t="s">
        <v>1</v>
      </c>
      <c r="H497" s="86">
        <v>34</v>
      </c>
      <c r="I497" s="86">
        <v>326.44170000000003</v>
      </c>
      <c r="J497" s="89">
        <f t="shared" si="41"/>
        <v>42.44</v>
      </c>
      <c r="K497" s="89">
        <f t="shared" si="42"/>
        <v>21.22</v>
      </c>
      <c r="L497" s="90">
        <f t="shared" si="43"/>
        <v>6927.0928739999999</v>
      </c>
      <c r="M497" s="86" t="s">
        <v>33</v>
      </c>
      <c r="N497" s="86" t="s">
        <v>39</v>
      </c>
      <c r="O497" s="86" t="s">
        <v>20</v>
      </c>
      <c r="P497" s="86">
        <v>68</v>
      </c>
    </row>
    <row r="498" spans="1:20" x14ac:dyDescent="0.25">
      <c r="A498" s="85">
        <v>2022</v>
      </c>
      <c r="B498" s="85">
        <v>14</v>
      </c>
      <c r="C498" s="86" t="s">
        <v>0</v>
      </c>
      <c r="D498" s="86">
        <v>5735123</v>
      </c>
      <c r="E498" s="86">
        <v>88.9</v>
      </c>
      <c r="F498" s="87">
        <f t="shared" si="40"/>
        <v>13.84</v>
      </c>
      <c r="G498" s="88" t="s">
        <v>1</v>
      </c>
      <c r="H498" s="86">
        <v>2</v>
      </c>
      <c r="I498" s="86">
        <v>19.2028</v>
      </c>
      <c r="J498" s="89">
        <f t="shared" si="41"/>
        <v>42.44</v>
      </c>
      <c r="K498" s="89">
        <f t="shared" si="42"/>
        <v>21.22</v>
      </c>
      <c r="L498" s="90">
        <f t="shared" si="43"/>
        <v>407.48341599999998</v>
      </c>
      <c r="M498" s="86" t="s">
        <v>33</v>
      </c>
      <c r="N498" s="86" t="s">
        <v>39</v>
      </c>
      <c r="O498" s="86" t="s">
        <v>20</v>
      </c>
      <c r="P498" s="86">
        <v>68</v>
      </c>
    </row>
    <row r="499" spans="1:20" x14ac:dyDescent="0.25">
      <c r="A499" s="85">
        <v>2022</v>
      </c>
      <c r="B499" s="85">
        <v>14</v>
      </c>
      <c r="C499" s="86" t="s">
        <v>0</v>
      </c>
      <c r="D499" s="86">
        <v>5735128</v>
      </c>
      <c r="E499" s="86">
        <v>88.9</v>
      </c>
      <c r="F499" s="87">
        <f t="shared" si="40"/>
        <v>13.84</v>
      </c>
      <c r="G499" s="88" t="s">
        <v>1</v>
      </c>
      <c r="H499" s="86">
        <v>31</v>
      </c>
      <c r="I499" s="86">
        <v>297.6361</v>
      </c>
      <c r="J499" s="89">
        <f t="shared" si="41"/>
        <v>42.44</v>
      </c>
      <c r="K499" s="89">
        <f t="shared" si="42"/>
        <v>21.22</v>
      </c>
      <c r="L499" s="90">
        <f t="shared" si="43"/>
        <v>6315.8380419999994</v>
      </c>
      <c r="M499" s="86" t="s">
        <v>33</v>
      </c>
      <c r="N499" s="86" t="s">
        <v>39</v>
      </c>
      <c r="O499" s="86" t="s">
        <v>20</v>
      </c>
      <c r="P499" s="86">
        <v>68</v>
      </c>
    </row>
    <row r="500" spans="1:20" x14ac:dyDescent="0.25">
      <c r="A500" s="85">
        <v>2022</v>
      </c>
      <c r="B500" s="85">
        <v>14</v>
      </c>
      <c r="C500" s="86" t="s">
        <v>0</v>
      </c>
      <c r="D500" s="86">
        <v>5735531</v>
      </c>
      <c r="E500" s="86">
        <v>88.9</v>
      </c>
      <c r="F500" s="87">
        <f t="shared" si="40"/>
        <v>13.84</v>
      </c>
      <c r="G500" s="88" t="s">
        <v>1</v>
      </c>
      <c r="H500" s="86">
        <v>100</v>
      </c>
      <c r="I500" s="86">
        <v>960.12099999999998</v>
      </c>
      <c r="J500" s="89">
        <f t="shared" si="41"/>
        <v>42.44</v>
      </c>
      <c r="K500" s="89">
        <f t="shared" si="42"/>
        <v>31.83</v>
      </c>
      <c r="L500" s="90">
        <f t="shared" si="43"/>
        <v>30560.651429999998</v>
      </c>
      <c r="M500" s="86" t="s">
        <v>156</v>
      </c>
      <c r="N500" s="86" t="s">
        <v>178</v>
      </c>
      <c r="O500" s="86" t="s">
        <v>20</v>
      </c>
      <c r="P500" s="86">
        <v>68</v>
      </c>
    </row>
    <row r="501" spans="1:20" x14ac:dyDescent="0.25">
      <c r="A501" s="85">
        <v>2022</v>
      </c>
      <c r="B501" s="85">
        <v>14</v>
      </c>
      <c r="C501" s="86" t="s">
        <v>0</v>
      </c>
      <c r="D501" s="86">
        <v>5735532</v>
      </c>
      <c r="E501" s="86">
        <v>88.9</v>
      </c>
      <c r="F501" s="87">
        <f t="shared" si="40"/>
        <v>13.84</v>
      </c>
      <c r="G501" s="88" t="s">
        <v>1</v>
      </c>
      <c r="H501" s="86">
        <v>100</v>
      </c>
      <c r="I501" s="86">
        <v>960.12120000000004</v>
      </c>
      <c r="J501" s="89">
        <f t="shared" si="41"/>
        <v>42.44</v>
      </c>
      <c r="K501" s="89">
        <f t="shared" si="42"/>
        <v>31.83</v>
      </c>
      <c r="L501" s="90">
        <f t="shared" si="43"/>
        <v>30560.657796</v>
      </c>
      <c r="M501" s="86" t="s">
        <v>156</v>
      </c>
      <c r="N501" s="86" t="s">
        <v>178</v>
      </c>
      <c r="O501" s="86" t="s">
        <v>20</v>
      </c>
      <c r="P501" s="86">
        <v>68</v>
      </c>
    </row>
    <row r="502" spans="1:20" x14ac:dyDescent="0.25">
      <c r="A502" s="85">
        <v>2022</v>
      </c>
      <c r="B502" s="85">
        <v>14</v>
      </c>
      <c r="C502" s="86" t="s">
        <v>0</v>
      </c>
      <c r="D502" s="86">
        <v>5735793</v>
      </c>
      <c r="E502" s="86">
        <v>88.9</v>
      </c>
      <c r="F502" s="87">
        <f t="shared" si="40"/>
        <v>13.84</v>
      </c>
      <c r="G502" s="88" t="s">
        <v>1</v>
      </c>
      <c r="H502" s="86">
        <v>50</v>
      </c>
      <c r="I502" s="86">
        <v>480.0616</v>
      </c>
      <c r="J502" s="89">
        <f t="shared" si="41"/>
        <v>42.44</v>
      </c>
      <c r="K502" s="89">
        <f t="shared" si="42"/>
        <v>21.22</v>
      </c>
      <c r="L502" s="90">
        <f t="shared" si="43"/>
        <v>10186.907152</v>
      </c>
      <c r="M502" s="86" t="s">
        <v>33</v>
      </c>
      <c r="N502" s="86" t="s">
        <v>235</v>
      </c>
      <c r="O502" s="86" t="s">
        <v>20</v>
      </c>
      <c r="P502" s="86">
        <v>68</v>
      </c>
    </row>
    <row r="503" spans="1:20" x14ac:dyDescent="0.25">
      <c r="A503" s="85">
        <v>2022</v>
      </c>
      <c r="B503" s="85">
        <v>14</v>
      </c>
      <c r="C503" s="86" t="s">
        <v>0</v>
      </c>
      <c r="D503" s="86">
        <v>5735794</v>
      </c>
      <c r="E503" s="86">
        <v>88.9</v>
      </c>
      <c r="F503" s="87">
        <f t="shared" si="40"/>
        <v>13.84</v>
      </c>
      <c r="G503" s="88" t="s">
        <v>1</v>
      </c>
      <c r="H503" s="86">
        <v>50</v>
      </c>
      <c r="I503" s="86">
        <v>480.05880000000002</v>
      </c>
      <c r="J503" s="89">
        <f t="shared" si="41"/>
        <v>42.44</v>
      </c>
      <c r="K503" s="89">
        <f t="shared" si="42"/>
        <v>21.22</v>
      </c>
      <c r="L503" s="90">
        <f t="shared" si="43"/>
        <v>10186.847736</v>
      </c>
      <c r="M503" s="86" t="s">
        <v>33</v>
      </c>
      <c r="N503" s="86" t="s">
        <v>235</v>
      </c>
      <c r="O503" s="86" t="s">
        <v>20</v>
      </c>
      <c r="P503" s="86">
        <v>68</v>
      </c>
    </row>
    <row r="504" spans="1:20" x14ac:dyDescent="0.25">
      <c r="A504" s="85">
        <v>2022</v>
      </c>
      <c r="B504" s="85">
        <v>14</v>
      </c>
      <c r="C504" s="86" t="s">
        <v>0</v>
      </c>
      <c r="D504" s="86">
        <v>5736294</v>
      </c>
      <c r="E504" s="86">
        <v>88.9</v>
      </c>
      <c r="F504" s="87">
        <f t="shared" si="40"/>
        <v>13.84</v>
      </c>
      <c r="G504" s="88" t="s">
        <v>1</v>
      </c>
      <c r="H504" s="86">
        <v>21</v>
      </c>
      <c r="I504" s="86">
        <v>201.62520000000001</v>
      </c>
      <c r="J504" s="89">
        <f t="shared" si="41"/>
        <v>42.44</v>
      </c>
      <c r="K504" s="89">
        <f t="shared" si="42"/>
        <v>31.83</v>
      </c>
      <c r="L504" s="90">
        <f t="shared" si="43"/>
        <v>6417.7301159999997</v>
      </c>
      <c r="M504" s="86" t="s">
        <v>156</v>
      </c>
      <c r="N504" s="86" t="s">
        <v>342</v>
      </c>
      <c r="O504" s="86" t="s">
        <v>20</v>
      </c>
      <c r="P504" s="86">
        <v>68</v>
      </c>
    </row>
    <row r="505" spans="1:20" x14ac:dyDescent="0.25">
      <c r="A505" s="85">
        <v>2022</v>
      </c>
      <c r="B505" s="85">
        <v>14</v>
      </c>
      <c r="C505" s="86" t="s">
        <v>0</v>
      </c>
      <c r="D505" s="86">
        <v>5736295</v>
      </c>
      <c r="E505" s="86">
        <v>88.9</v>
      </c>
      <c r="F505" s="87">
        <f t="shared" si="40"/>
        <v>13.84</v>
      </c>
      <c r="G505" s="88" t="s">
        <v>1</v>
      </c>
      <c r="H505" s="86">
        <v>15</v>
      </c>
      <c r="I505" s="86">
        <v>144.02000000000001</v>
      </c>
      <c r="J505" s="89">
        <f t="shared" si="41"/>
        <v>42.44</v>
      </c>
      <c r="K505" s="89">
        <f t="shared" si="42"/>
        <v>31.83</v>
      </c>
      <c r="L505" s="90">
        <f t="shared" si="43"/>
        <v>4584.1566000000003</v>
      </c>
      <c r="M505" s="86" t="s">
        <v>156</v>
      </c>
      <c r="N505" s="86" t="s">
        <v>342</v>
      </c>
      <c r="O505" s="86" t="s">
        <v>20</v>
      </c>
      <c r="P505" s="86">
        <v>68</v>
      </c>
    </row>
    <row r="506" spans="1:20" x14ac:dyDescent="0.25">
      <c r="A506" s="85">
        <v>2022</v>
      </c>
      <c r="B506" s="85">
        <v>14</v>
      </c>
      <c r="C506" s="86" t="s">
        <v>0</v>
      </c>
      <c r="D506" s="86">
        <v>5736296</v>
      </c>
      <c r="E506" s="86">
        <v>88.9</v>
      </c>
      <c r="F506" s="87">
        <f t="shared" ref="F506:F569" si="44">IF($E506=60.3,6.99,IF($E506=73,9.67,IF($E506=88.9,13.84,IF($E506=114.3,17.26,IF($E506=177.8,34.23,IF($E506=244.5,53.57,"ENTER WEIGHT"))))))</f>
        <v>13.84</v>
      </c>
      <c r="G506" s="88" t="s">
        <v>1</v>
      </c>
      <c r="H506" s="86">
        <v>2</v>
      </c>
      <c r="I506" s="86">
        <v>19.2</v>
      </c>
      <c r="J506" s="89">
        <f t="shared" si="41"/>
        <v>42.44</v>
      </c>
      <c r="K506" s="89">
        <f t="shared" si="42"/>
        <v>31.83</v>
      </c>
      <c r="L506" s="90">
        <f t="shared" si="43"/>
        <v>611.13599999999997</v>
      </c>
      <c r="M506" s="86" t="s">
        <v>156</v>
      </c>
      <c r="N506" s="86" t="s">
        <v>342</v>
      </c>
      <c r="O506" s="86" t="s">
        <v>20</v>
      </c>
      <c r="P506" s="86">
        <v>68</v>
      </c>
    </row>
    <row r="507" spans="1:20" x14ac:dyDescent="0.25">
      <c r="A507" s="85">
        <v>2022</v>
      </c>
      <c r="B507" s="85">
        <v>14</v>
      </c>
      <c r="C507" s="86" t="s">
        <v>0</v>
      </c>
      <c r="D507" s="86">
        <v>5736297</v>
      </c>
      <c r="E507" s="86">
        <v>88.9</v>
      </c>
      <c r="F507" s="87">
        <f t="shared" si="44"/>
        <v>13.84</v>
      </c>
      <c r="G507" s="88" t="s">
        <v>1</v>
      </c>
      <c r="H507" s="86">
        <v>2</v>
      </c>
      <c r="I507" s="86">
        <v>19.2</v>
      </c>
      <c r="J507" s="89">
        <f t="shared" si="41"/>
        <v>42.44</v>
      </c>
      <c r="K507" s="89">
        <f t="shared" si="42"/>
        <v>31.83</v>
      </c>
      <c r="L507" s="90">
        <f t="shared" si="43"/>
        <v>611.13599999999997</v>
      </c>
      <c r="M507" s="86" t="s">
        <v>156</v>
      </c>
      <c r="N507" s="86" t="s">
        <v>342</v>
      </c>
      <c r="O507" s="86" t="s">
        <v>20</v>
      </c>
      <c r="P507" s="86">
        <v>68</v>
      </c>
    </row>
    <row r="508" spans="1:20" x14ac:dyDescent="0.25">
      <c r="A508" s="85">
        <v>2022</v>
      </c>
      <c r="B508" s="85">
        <v>14</v>
      </c>
      <c r="C508" s="86" t="s">
        <v>0</v>
      </c>
      <c r="D508" s="86">
        <v>5736531</v>
      </c>
      <c r="E508" s="86">
        <v>88.9</v>
      </c>
      <c r="F508" s="87">
        <f t="shared" si="44"/>
        <v>13.84</v>
      </c>
      <c r="G508" s="88" t="s">
        <v>1</v>
      </c>
      <c r="H508" s="86">
        <v>2</v>
      </c>
      <c r="I508" s="86">
        <v>19.202300000000001</v>
      </c>
      <c r="J508" s="89">
        <f t="shared" si="41"/>
        <v>42.44</v>
      </c>
      <c r="K508" s="89">
        <f t="shared" si="42"/>
        <v>21.22</v>
      </c>
      <c r="L508" s="90">
        <f t="shared" si="43"/>
        <v>407.47280599999999</v>
      </c>
      <c r="M508" s="86" t="s">
        <v>33</v>
      </c>
      <c r="N508" s="86" t="s">
        <v>178</v>
      </c>
      <c r="O508" s="86" t="s">
        <v>20</v>
      </c>
      <c r="P508" s="86">
        <v>68</v>
      </c>
    </row>
    <row r="509" spans="1:20" x14ac:dyDescent="0.25">
      <c r="A509" s="85">
        <v>2022</v>
      </c>
      <c r="B509" s="85">
        <v>14</v>
      </c>
      <c r="C509" s="86" t="s">
        <v>0</v>
      </c>
      <c r="D509" s="86">
        <v>5736530</v>
      </c>
      <c r="E509" s="86">
        <v>88.9</v>
      </c>
      <c r="F509" s="87">
        <f t="shared" si="44"/>
        <v>13.84</v>
      </c>
      <c r="G509" s="88" t="s">
        <v>1</v>
      </c>
      <c r="H509" s="86">
        <v>23</v>
      </c>
      <c r="I509" s="86">
        <v>220.82839999999999</v>
      </c>
      <c r="J509" s="89">
        <f t="shared" si="41"/>
        <v>42.44</v>
      </c>
      <c r="K509" s="89">
        <f t="shared" si="42"/>
        <v>21.22</v>
      </c>
      <c r="L509" s="90">
        <f t="shared" si="43"/>
        <v>4685.9786479999993</v>
      </c>
      <c r="M509" s="86" t="s">
        <v>33</v>
      </c>
      <c r="N509" s="86" t="s">
        <v>178</v>
      </c>
      <c r="O509" s="86" t="s">
        <v>20</v>
      </c>
      <c r="P509" s="86">
        <v>68</v>
      </c>
    </row>
    <row r="510" spans="1:20" x14ac:dyDescent="0.25">
      <c r="A510" s="85">
        <v>2022</v>
      </c>
      <c r="B510" s="85">
        <v>14</v>
      </c>
      <c r="C510" s="86" t="s">
        <v>0</v>
      </c>
      <c r="D510" s="86">
        <v>5736532</v>
      </c>
      <c r="E510" s="86">
        <v>88.9</v>
      </c>
      <c r="F510" s="87">
        <f t="shared" si="44"/>
        <v>13.84</v>
      </c>
      <c r="G510" s="88" t="s">
        <v>1</v>
      </c>
      <c r="H510" s="86">
        <v>24</v>
      </c>
      <c r="I510" s="86">
        <v>230.4288</v>
      </c>
      <c r="J510" s="89">
        <f t="shared" si="41"/>
        <v>42.44</v>
      </c>
      <c r="K510" s="89">
        <f t="shared" si="42"/>
        <v>21.22</v>
      </c>
      <c r="L510" s="90">
        <f t="shared" si="43"/>
        <v>4889.6991359999993</v>
      </c>
      <c r="M510" s="86" t="s">
        <v>33</v>
      </c>
      <c r="N510" s="86" t="s">
        <v>178</v>
      </c>
      <c r="O510" s="86" t="s">
        <v>20</v>
      </c>
      <c r="P510" s="86">
        <v>68</v>
      </c>
    </row>
    <row r="511" spans="1:20" x14ac:dyDescent="0.25">
      <c r="A511" s="85">
        <v>2022</v>
      </c>
      <c r="B511" s="85">
        <v>14</v>
      </c>
      <c r="C511" s="86" t="s">
        <v>0</v>
      </c>
      <c r="D511" s="86">
        <v>5736533</v>
      </c>
      <c r="E511" s="86">
        <v>88.9</v>
      </c>
      <c r="F511" s="87">
        <f t="shared" si="44"/>
        <v>13.84</v>
      </c>
      <c r="G511" s="88" t="s">
        <v>1</v>
      </c>
      <c r="H511" s="86">
        <v>1</v>
      </c>
      <c r="I511" s="86">
        <v>9.6013000000000002</v>
      </c>
      <c r="J511" s="89">
        <f t="shared" si="41"/>
        <v>42.44</v>
      </c>
      <c r="K511" s="89">
        <f t="shared" si="42"/>
        <v>21.22</v>
      </c>
      <c r="L511" s="90">
        <f t="shared" si="43"/>
        <v>203.739586</v>
      </c>
      <c r="M511" s="86" t="s">
        <v>33</v>
      </c>
      <c r="N511" s="86" t="s">
        <v>178</v>
      </c>
      <c r="O511" s="86" t="s">
        <v>20</v>
      </c>
      <c r="P511" s="86">
        <v>68</v>
      </c>
    </row>
    <row r="512" spans="1:20" x14ac:dyDescent="0.25">
      <c r="A512" s="85">
        <v>2022</v>
      </c>
      <c r="B512" s="85">
        <v>14</v>
      </c>
      <c r="C512" s="86" t="s">
        <v>0</v>
      </c>
      <c r="D512" s="86">
        <v>5736955</v>
      </c>
      <c r="E512" s="86">
        <v>60.3</v>
      </c>
      <c r="F512" s="87">
        <f t="shared" si="44"/>
        <v>6.99</v>
      </c>
      <c r="G512" s="88" t="s">
        <v>1</v>
      </c>
      <c r="H512" s="86">
        <v>30</v>
      </c>
      <c r="I512" s="86">
        <v>288.03660000000002</v>
      </c>
      <c r="J512" s="89">
        <f t="shared" si="41"/>
        <v>24.27</v>
      </c>
      <c r="K512" s="89">
        <f t="shared" si="42"/>
        <v>18.202500000000001</v>
      </c>
      <c r="L512" s="90">
        <f t="shared" si="43"/>
        <v>5242.9862115000005</v>
      </c>
      <c r="M512" s="86" t="s">
        <v>156</v>
      </c>
      <c r="N512" s="86" t="s">
        <v>343</v>
      </c>
      <c r="O512" s="86" t="s">
        <v>306</v>
      </c>
      <c r="P512" s="86">
        <v>105</v>
      </c>
      <c r="Q512" s="33"/>
      <c r="R512" s="34"/>
      <c r="S512" s="34" t="s">
        <v>27</v>
      </c>
      <c r="T512" s="33">
        <v>5809197.5563902501</v>
      </c>
    </row>
    <row r="513" spans="1:20" x14ac:dyDescent="0.25">
      <c r="A513" s="85">
        <v>2022</v>
      </c>
      <c r="B513" s="85">
        <v>14</v>
      </c>
      <c r="C513" s="86" t="s">
        <v>0</v>
      </c>
      <c r="D513" s="86">
        <v>5737158</v>
      </c>
      <c r="E513" s="86">
        <v>88.9</v>
      </c>
      <c r="F513" s="87">
        <f t="shared" si="44"/>
        <v>13.84</v>
      </c>
      <c r="G513" s="88" t="s">
        <v>1</v>
      </c>
      <c r="H513" s="86">
        <v>3</v>
      </c>
      <c r="I513" s="86">
        <v>28.803599999999999</v>
      </c>
      <c r="J513" s="89">
        <f t="shared" si="41"/>
        <v>42.44</v>
      </c>
      <c r="K513" s="89">
        <f t="shared" si="42"/>
        <v>31.83</v>
      </c>
      <c r="L513" s="90">
        <f t="shared" si="43"/>
        <v>916.81858799999998</v>
      </c>
      <c r="M513" s="86" t="s">
        <v>156</v>
      </c>
      <c r="N513" s="86" t="s">
        <v>344</v>
      </c>
      <c r="O513" s="86" t="s">
        <v>2</v>
      </c>
      <c r="P513" s="86">
        <v>65</v>
      </c>
      <c r="Q513" s="33">
        <f>SUM(L468:L513)</f>
        <v>554128.43477300031</v>
      </c>
      <c r="R513" s="34" t="s">
        <v>345</v>
      </c>
      <c r="S513" s="34" t="s">
        <v>28</v>
      </c>
      <c r="T513" s="33">
        <f>T512+Q513</f>
        <v>6363325.9911632501</v>
      </c>
    </row>
    <row r="514" spans="1:20" x14ac:dyDescent="0.25">
      <c r="F514" s="1" t="str">
        <f t="shared" si="44"/>
        <v>ENTER WEIGHT</v>
      </c>
      <c r="G514" s="2"/>
      <c r="H514" s="30"/>
      <c r="I514" s="30"/>
      <c r="J514" s="5" t="str">
        <f t="shared" si="41"/>
        <v>ENTER WEIGHT</v>
      </c>
      <c r="K514" s="5" t="b">
        <f t="shared" si="42"/>
        <v>0</v>
      </c>
      <c r="L514" s="6">
        <f t="shared" si="43"/>
        <v>0</v>
      </c>
    </row>
    <row r="515" spans="1:20" x14ac:dyDescent="0.25">
      <c r="A515" s="80">
        <v>2022</v>
      </c>
      <c r="B515" s="80"/>
      <c r="C515" s="80" t="s">
        <v>3</v>
      </c>
      <c r="D515" s="80">
        <v>15336</v>
      </c>
      <c r="E515" s="80">
        <v>177.8</v>
      </c>
      <c r="F515" s="81">
        <v>38.69</v>
      </c>
      <c r="G515" s="82" t="s">
        <v>154</v>
      </c>
      <c r="H515" s="80">
        <v>155</v>
      </c>
      <c r="I515" s="80">
        <v>2153.7800000000002</v>
      </c>
      <c r="J515" s="83"/>
      <c r="K515" s="83">
        <v>82.33</v>
      </c>
      <c r="L515" s="84">
        <f>I515*K515</f>
        <v>177320.70740000001</v>
      </c>
      <c r="M515" s="80" t="s">
        <v>155</v>
      </c>
      <c r="N515" s="80" t="s">
        <v>333</v>
      </c>
      <c r="O515" s="80" t="s">
        <v>164</v>
      </c>
    </row>
    <row r="516" spans="1:20" x14ac:dyDescent="0.25">
      <c r="A516" s="80">
        <v>2022</v>
      </c>
      <c r="B516" s="80"/>
      <c r="C516" s="80" t="s">
        <v>3</v>
      </c>
      <c r="D516" s="80">
        <v>55848</v>
      </c>
      <c r="E516" s="80">
        <v>177.8</v>
      </c>
      <c r="F516" s="81">
        <v>38.69</v>
      </c>
      <c r="G516" s="82" t="s">
        <v>332</v>
      </c>
      <c r="H516" s="80">
        <v>46</v>
      </c>
      <c r="I516" s="80">
        <v>610.80999999999995</v>
      </c>
      <c r="J516" s="83"/>
      <c r="K516" s="83">
        <v>83.69</v>
      </c>
      <c r="L516" s="84">
        <f>I516*K516</f>
        <v>51118.688899999994</v>
      </c>
      <c r="M516" s="80" t="s">
        <v>155</v>
      </c>
      <c r="N516" s="80" t="s">
        <v>334</v>
      </c>
      <c r="O516" s="80" t="s">
        <v>165</v>
      </c>
    </row>
    <row r="517" spans="1:20" x14ac:dyDescent="0.25">
      <c r="A517" s="80">
        <v>2022</v>
      </c>
      <c r="B517" s="80"/>
      <c r="C517" s="80" t="s">
        <v>3</v>
      </c>
      <c r="D517" s="80" t="s">
        <v>331</v>
      </c>
      <c r="E517" s="80">
        <v>339.7</v>
      </c>
      <c r="F517" s="81">
        <v>81.099999999999994</v>
      </c>
      <c r="G517" s="82" t="s">
        <v>1</v>
      </c>
      <c r="H517" s="80">
        <v>19</v>
      </c>
      <c r="I517" s="80">
        <v>241.38</v>
      </c>
      <c r="J517" s="83"/>
      <c r="K517" s="83">
        <v>180.45</v>
      </c>
      <c r="L517" s="84">
        <f>I517*K517</f>
        <v>43557.020999999993</v>
      </c>
      <c r="M517" s="80" t="s">
        <v>155</v>
      </c>
      <c r="N517" s="80" t="s">
        <v>335</v>
      </c>
      <c r="O517" s="80" t="s">
        <v>165</v>
      </c>
    </row>
    <row r="518" spans="1:20" x14ac:dyDescent="0.25">
      <c r="A518" s="80">
        <v>2022</v>
      </c>
      <c r="B518" s="80"/>
      <c r="C518" s="80" t="s">
        <v>3</v>
      </c>
      <c r="D518" s="80">
        <v>56180</v>
      </c>
      <c r="E518" s="80">
        <v>177.8</v>
      </c>
      <c r="F518" s="81">
        <v>38.69</v>
      </c>
      <c r="G518" s="82" t="s">
        <v>332</v>
      </c>
      <c r="H518" s="80">
        <v>38</v>
      </c>
      <c r="I518" s="80">
        <v>502.84</v>
      </c>
      <c r="J518" s="83"/>
      <c r="K518" s="83">
        <v>83.69</v>
      </c>
      <c r="L518" s="84">
        <f>I518*K518</f>
        <v>42082.679599999996</v>
      </c>
      <c r="M518" s="80" t="s">
        <v>155</v>
      </c>
      <c r="N518" s="80" t="s">
        <v>336</v>
      </c>
      <c r="O518" s="80" t="s">
        <v>165</v>
      </c>
    </row>
    <row r="519" spans="1:20" x14ac:dyDescent="0.25">
      <c r="A519" s="80">
        <v>2022</v>
      </c>
      <c r="B519" s="80"/>
      <c r="C519" s="80" t="s">
        <v>3</v>
      </c>
      <c r="D519" s="80">
        <v>56181</v>
      </c>
      <c r="E519" s="80">
        <v>177.8</v>
      </c>
      <c r="F519" s="81">
        <v>38.69</v>
      </c>
      <c r="G519" s="82" t="s">
        <v>332</v>
      </c>
      <c r="H519" s="80">
        <v>13</v>
      </c>
      <c r="I519" s="80">
        <v>173.21</v>
      </c>
      <c r="J519" s="83"/>
      <c r="K519" s="83">
        <v>83.69</v>
      </c>
      <c r="L519" s="84">
        <f>I519*K519</f>
        <v>14495.9449</v>
      </c>
      <c r="M519" s="80" t="s">
        <v>155</v>
      </c>
      <c r="N519" s="80" t="s">
        <v>336</v>
      </c>
      <c r="O519" s="80" t="s">
        <v>165</v>
      </c>
    </row>
    <row r="520" spans="1:20" x14ac:dyDescent="0.25">
      <c r="F520" s="1" t="str">
        <f t="shared" si="44"/>
        <v>ENTER WEIGHT</v>
      </c>
      <c r="G520" s="2"/>
      <c r="H520" s="30"/>
      <c r="I520" s="30"/>
      <c r="J520" s="5" t="str">
        <f t="shared" si="41"/>
        <v>ENTER WEIGHT</v>
      </c>
      <c r="K520" s="5" t="b">
        <f t="shared" si="42"/>
        <v>0</v>
      </c>
      <c r="L520" s="6">
        <f t="shared" si="43"/>
        <v>0</v>
      </c>
    </row>
    <row r="521" spans="1:20" x14ac:dyDescent="0.25">
      <c r="A521" s="3">
        <v>2022</v>
      </c>
      <c r="C521" s="3" t="s">
        <v>0</v>
      </c>
      <c r="D521" s="3" t="s">
        <v>346</v>
      </c>
      <c r="E521" s="3">
        <v>60.3</v>
      </c>
      <c r="F521" s="1">
        <f t="shared" si="44"/>
        <v>6.99</v>
      </c>
      <c r="G521" s="2" t="s">
        <v>4</v>
      </c>
      <c r="H521" s="30">
        <v>188</v>
      </c>
      <c r="I521" s="30">
        <v>1786.22</v>
      </c>
      <c r="J521" s="5">
        <v>26.88</v>
      </c>
      <c r="K521" s="5">
        <v>24.16</v>
      </c>
      <c r="L521" s="6">
        <f t="shared" si="43"/>
        <v>43155.075199999999</v>
      </c>
      <c r="M521" s="3" t="s">
        <v>156</v>
      </c>
      <c r="N521" s="3" t="s">
        <v>347</v>
      </c>
      <c r="Q521" s="4" t="s">
        <v>105</v>
      </c>
    </row>
    <row r="522" spans="1:20" x14ac:dyDescent="0.25">
      <c r="A522" s="30">
        <v>2022</v>
      </c>
      <c r="C522" s="3" t="s">
        <v>0</v>
      </c>
      <c r="D522" s="3" t="s">
        <v>348</v>
      </c>
      <c r="E522" s="3">
        <v>73</v>
      </c>
      <c r="F522" s="1">
        <f t="shared" si="44"/>
        <v>9.67</v>
      </c>
      <c r="G522" s="2" t="s">
        <v>1</v>
      </c>
      <c r="H522" s="30">
        <v>207</v>
      </c>
      <c r="I522" s="30">
        <v>1983.9</v>
      </c>
      <c r="J522" s="5">
        <f t="shared" si="41"/>
        <v>30.27</v>
      </c>
      <c r="K522" s="5">
        <f t="shared" si="42"/>
        <v>22.702500000000001</v>
      </c>
      <c r="L522" s="6">
        <f t="shared" si="43"/>
        <v>45039.489750000001</v>
      </c>
      <c r="M522" s="3" t="s">
        <v>156</v>
      </c>
      <c r="N522" s="3" t="s">
        <v>349</v>
      </c>
    </row>
    <row r="523" spans="1:20" x14ac:dyDescent="0.25">
      <c r="A523" s="30">
        <v>2022</v>
      </c>
      <c r="C523" s="3" t="s">
        <v>0</v>
      </c>
      <c r="D523" s="3" t="s">
        <v>350</v>
      </c>
      <c r="E523" s="3">
        <v>60.3</v>
      </c>
      <c r="F523" s="1">
        <f t="shared" si="44"/>
        <v>6.99</v>
      </c>
      <c r="G523" s="2" t="s">
        <v>4</v>
      </c>
      <c r="H523" s="30">
        <v>408</v>
      </c>
      <c r="I523" s="30">
        <v>3910.96</v>
      </c>
      <c r="J523" s="5">
        <v>26.88</v>
      </c>
      <c r="K523" s="5">
        <v>24.16</v>
      </c>
      <c r="L523" s="6">
        <f t="shared" si="43"/>
        <v>94488.793600000005</v>
      </c>
      <c r="M523" s="3" t="s">
        <v>156</v>
      </c>
      <c r="N523" s="3" t="s">
        <v>351</v>
      </c>
      <c r="Q523" s="4" t="s">
        <v>105</v>
      </c>
    </row>
    <row r="524" spans="1:20" x14ac:dyDescent="0.25">
      <c r="A524" s="30">
        <v>2022</v>
      </c>
      <c r="C524" s="3" t="s">
        <v>0</v>
      </c>
      <c r="D524" s="3" t="s">
        <v>352</v>
      </c>
      <c r="E524" s="3">
        <v>60.3</v>
      </c>
      <c r="F524" s="1">
        <f t="shared" si="44"/>
        <v>6.99</v>
      </c>
      <c r="G524" s="2" t="s">
        <v>1</v>
      </c>
      <c r="H524" s="30">
        <v>160</v>
      </c>
      <c r="I524" s="30">
        <v>1527.67</v>
      </c>
      <c r="J524" s="5">
        <f t="shared" si="41"/>
        <v>24.27</v>
      </c>
      <c r="K524" s="5">
        <f t="shared" si="42"/>
        <v>18.202500000000001</v>
      </c>
      <c r="L524" s="6">
        <f t="shared" si="43"/>
        <v>27807.413175000002</v>
      </c>
      <c r="M524" s="3" t="s">
        <v>156</v>
      </c>
      <c r="N524" s="3" t="s">
        <v>353</v>
      </c>
    </row>
    <row r="525" spans="1:20" x14ac:dyDescent="0.25">
      <c r="A525" s="30">
        <v>2022</v>
      </c>
      <c r="C525" s="3" t="s">
        <v>0</v>
      </c>
      <c r="D525" s="3" t="s">
        <v>354</v>
      </c>
      <c r="E525" s="3">
        <v>60.3</v>
      </c>
      <c r="F525" s="1">
        <f t="shared" si="44"/>
        <v>6.99</v>
      </c>
      <c r="G525" s="2" t="s">
        <v>4</v>
      </c>
      <c r="H525" s="30">
        <v>54</v>
      </c>
      <c r="I525" s="30">
        <v>512.66999999999996</v>
      </c>
      <c r="J525" s="5">
        <f t="shared" si="41"/>
        <v>24.27</v>
      </c>
      <c r="K525" s="5">
        <f t="shared" si="42"/>
        <v>18.202500000000001</v>
      </c>
      <c r="L525" s="6">
        <f t="shared" si="43"/>
        <v>9331.8756749999993</v>
      </c>
      <c r="M525" s="3" t="s">
        <v>156</v>
      </c>
      <c r="N525" s="3" t="s">
        <v>355</v>
      </c>
    </row>
    <row r="526" spans="1:20" x14ac:dyDescent="0.25">
      <c r="A526" s="30">
        <v>2022</v>
      </c>
      <c r="C526" s="3" t="s">
        <v>0</v>
      </c>
      <c r="D526" s="3" t="s">
        <v>356</v>
      </c>
      <c r="E526" s="3">
        <v>60.3</v>
      </c>
      <c r="F526" s="1">
        <f t="shared" si="44"/>
        <v>6.99</v>
      </c>
      <c r="G526" s="2" t="s">
        <v>1</v>
      </c>
      <c r="H526" s="30">
        <v>10</v>
      </c>
      <c r="I526" s="30">
        <v>94.8</v>
      </c>
      <c r="J526" s="5">
        <f t="shared" si="41"/>
        <v>24.27</v>
      </c>
      <c r="K526" s="5">
        <f t="shared" si="42"/>
        <v>18.202500000000001</v>
      </c>
      <c r="L526" s="6">
        <f t="shared" si="43"/>
        <v>1725.597</v>
      </c>
      <c r="M526" s="3" t="s">
        <v>156</v>
      </c>
      <c r="N526" s="3" t="s">
        <v>357</v>
      </c>
    </row>
    <row r="527" spans="1:20" x14ac:dyDescent="0.25">
      <c r="A527" s="30">
        <v>2022</v>
      </c>
      <c r="C527" s="3" t="s">
        <v>0</v>
      </c>
      <c r="D527" s="3" t="s">
        <v>358</v>
      </c>
      <c r="E527" s="3">
        <v>60.3</v>
      </c>
      <c r="F527" s="1">
        <f t="shared" si="44"/>
        <v>6.99</v>
      </c>
      <c r="G527" s="2" t="s">
        <v>1</v>
      </c>
      <c r="H527" s="30">
        <v>10</v>
      </c>
      <c r="I527" s="30">
        <v>95.78</v>
      </c>
      <c r="J527" s="5">
        <f t="shared" si="41"/>
        <v>24.27</v>
      </c>
      <c r="K527" s="5">
        <f t="shared" si="42"/>
        <v>18.202500000000001</v>
      </c>
      <c r="L527" s="6">
        <f t="shared" si="43"/>
        <v>1743.4354500000002</v>
      </c>
      <c r="M527" s="3" t="s">
        <v>156</v>
      </c>
      <c r="N527" s="3" t="s">
        <v>359</v>
      </c>
    </row>
    <row r="528" spans="1:20" x14ac:dyDescent="0.25">
      <c r="A528" s="30">
        <v>2022</v>
      </c>
      <c r="C528" s="3" t="s">
        <v>0</v>
      </c>
      <c r="D528" s="3" t="s">
        <v>360</v>
      </c>
      <c r="E528" s="3">
        <v>60.3</v>
      </c>
      <c r="F528" s="1">
        <f t="shared" si="44"/>
        <v>6.99</v>
      </c>
      <c r="G528" s="2" t="s">
        <v>1</v>
      </c>
      <c r="H528" s="30">
        <v>20</v>
      </c>
      <c r="I528" s="30">
        <v>192.89</v>
      </c>
      <c r="J528" s="5">
        <f t="shared" si="41"/>
        <v>24.27</v>
      </c>
      <c r="K528" s="5">
        <f t="shared" si="42"/>
        <v>18.202500000000001</v>
      </c>
      <c r="L528" s="6">
        <f t="shared" si="43"/>
        <v>3511.0802249999997</v>
      </c>
      <c r="M528" s="3" t="s">
        <v>156</v>
      </c>
      <c r="N528" s="3" t="s">
        <v>361</v>
      </c>
    </row>
    <row r="529" spans="1:14" x14ac:dyDescent="0.25">
      <c r="A529" s="30">
        <v>2022</v>
      </c>
      <c r="C529" s="3" t="s">
        <v>0</v>
      </c>
      <c r="D529" s="3" t="s">
        <v>362</v>
      </c>
      <c r="E529" s="3">
        <v>73</v>
      </c>
      <c r="F529" s="1">
        <f t="shared" si="44"/>
        <v>9.67</v>
      </c>
      <c r="G529" s="2" t="s">
        <v>1</v>
      </c>
      <c r="H529" s="30">
        <v>100</v>
      </c>
      <c r="I529" s="30">
        <v>962.35</v>
      </c>
      <c r="J529" s="5">
        <f t="shared" si="41"/>
        <v>30.27</v>
      </c>
      <c r="K529" s="5">
        <f t="shared" si="42"/>
        <v>22.702500000000001</v>
      </c>
      <c r="L529" s="6">
        <f t="shared" si="43"/>
        <v>21847.750875000002</v>
      </c>
      <c r="M529" s="3" t="s">
        <v>156</v>
      </c>
      <c r="N529" s="3" t="s">
        <v>363</v>
      </c>
    </row>
    <row r="530" spans="1:14" x14ac:dyDescent="0.25">
      <c r="A530" s="30">
        <v>2022</v>
      </c>
      <c r="C530" s="3" t="s">
        <v>0</v>
      </c>
      <c r="D530" s="3" t="s">
        <v>364</v>
      </c>
      <c r="E530" s="3">
        <v>73</v>
      </c>
      <c r="F530" s="1">
        <f t="shared" si="44"/>
        <v>9.67</v>
      </c>
      <c r="G530" s="2" t="s">
        <v>1</v>
      </c>
      <c r="H530" s="30">
        <v>257</v>
      </c>
      <c r="I530" s="30">
        <v>2458.9499999999998</v>
      </c>
      <c r="J530" s="5">
        <f t="shared" si="41"/>
        <v>30.27</v>
      </c>
      <c r="K530" s="5">
        <f t="shared" si="42"/>
        <v>22.702500000000001</v>
      </c>
      <c r="L530" s="6">
        <f t="shared" si="43"/>
        <v>55824.312374999994</v>
      </c>
      <c r="M530" s="3" t="s">
        <v>156</v>
      </c>
      <c r="N530" s="3" t="s">
        <v>365</v>
      </c>
    </row>
    <row r="531" spans="1:14" x14ac:dyDescent="0.25">
      <c r="A531" s="30">
        <v>2022</v>
      </c>
      <c r="C531" s="3" t="s">
        <v>0</v>
      </c>
      <c r="D531" s="3" t="s">
        <v>366</v>
      </c>
      <c r="E531" s="3">
        <v>60.3</v>
      </c>
      <c r="F531" s="1">
        <f t="shared" si="44"/>
        <v>6.99</v>
      </c>
      <c r="G531" s="2" t="s">
        <v>4</v>
      </c>
      <c r="H531" s="30">
        <v>84</v>
      </c>
      <c r="I531" s="30">
        <v>780.05</v>
      </c>
      <c r="J531" s="5">
        <f t="shared" si="41"/>
        <v>24.27</v>
      </c>
      <c r="K531" s="5">
        <f t="shared" si="42"/>
        <v>18.202500000000001</v>
      </c>
      <c r="L531" s="6">
        <f t="shared" si="43"/>
        <v>14198.860124999999</v>
      </c>
      <c r="M531" s="3" t="s">
        <v>156</v>
      </c>
      <c r="N531" s="3" t="s">
        <v>367</v>
      </c>
    </row>
    <row r="532" spans="1:14" x14ac:dyDescent="0.25">
      <c r="A532" s="30">
        <v>2022</v>
      </c>
      <c r="C532" s="3" t="s">
        <v>0</v>
      </c>
      <c r="D532" s="3" t="s">
        <v>368</v>
      </c>
      <c r="E532" s="3">
        <v>60.3</v>
      </c>
      <c r="F532" s="1">
        <f t="shared" si="44"/>
        <v>6.99</v>
      </c>
      <c r="G532" s="2" t="s">
        <v>1</v>
      </c>
      <c r="H532" s="30">
        <v>60</v>
      </c>
      <c r="I532" s="30">
        <v>574.34</v>
      </c>
      <c r="J532" s="5">
        <f t="shared" si="41"/>
        <v>24.27</v>
      </c>
      <c r="K532" s="5">
        <f t="shared" si="42"/>
        <v>18.202500000000001</v>
      </c>
      <c r="L532" s="6">
        <f t="shared" si="43"/>
        <v>10454.423850000001</v>
      </c>
      <c r="M532" s="3" t="s">
        <v>156</v>
      </c>
      <c r="N532" s="3" t="s">
        <v>369</v>
      </c>
    </row>
    <row r="533" spans="1:14" x14ac:dyDescent="0.25">
      <c r="A533" s="30">
        <v>2022</v>
      </c>
      <c r="C533" s="3" t="s">
        <v>0</v>
      </c>
      <c r="D533" s="3" t="s">
        <v>370</v>
      </c>
      <c r="E533" s="3">
        <v>60.3</v>
      </c>
      <c r="F533" s="1">
        <f t="shared" si="44"/>
        <v>6.99</v>
      </c>
      <c r="G533" s="2" t="s">
        <v>1</v>
      </c>
      <c r="H533" s="30">
        <v>50</v>
      </c>
      <c r="I533" s="30">
        <v>475</v>
      </c>
      <c r="J533" s="5">
        <f t="shared" si="41"/>
        <v>24.27</v>
      </c>
      <c r="K533" s="5">
        <f t="shared" si="42"/>
        <v>18.202500000000001</v>
      </c>
      <c r="L533" s="6">
        <f t="shared" si="43"/>
        <v>8646.1875</v>
      </c>
      <c r="M533" s="3" t="s">
        <v>156</v>
      </c>
      <c r="N533" s="3" t="s">
        <v>371</v>
      </c>
    </row>
    <row r="534" spans="1:14" x14ac:dyDescent="0.25">
      <c r="A534" s="30">
        <v>2022</v>
      </c>
      <c r="C534" s="3" t="s">
        <v>0</v>
      </c>
      <c r="D534" s="30" t="s">
        <v>370</v>
      </c>
      <c r="E534" s="3">
        <v>73</v>
      </c>
      <c r="F534" s="1">
        <f t="shared" si="44"/>
        <v>9.67</v>
      </c>
      <c r="G534" s="2" t="s">
        <v>1</v>
      </c>
      <c r="H534" s="30">
        <v>40</v>
      </c>
      <c r="I534" s="30">
        <v>389.74</v>
      </c>
      <c r="J534" s="5">
        <f t="shared" si="41"/>
        <v>30.27</v>
      </c>
      <c r="K534" s="5">
        <f t="shared" si="42"/>
        <v>22.702500000000001</v>
      </c>
      <c r="L534" s="6">
        <f t="shared" si="43"/>
        <v>8848.0723500000004</v>
      </c>
      <c r="M534" s="3" t="s">
        <v>156</v>
      </c>
      <c r="N534" s="3" t="s">
        <v>372</v>
      </c>
    </row>
    <row r="535" spans="1:14" x14ac:dyDescent="0.25">
      <c r="F535" s="1" t="str">
        <f t="shared" si="44"/>
        <v>ENTER WEIGHT</v>
      </c>
      <c r="G535" s="2"/>
      <c r="H535" s="30"/>
      <c r="I535" s="30"/>
      <c r="J535" s="5" t="str">
        <f t="shared" si="41"/>
        <v>ENTER WEIGHT</v>
      </c>
      <c r="K535" s="5" t="b">
        <f t="shared" si="42"/>
        <v>0</v>
      </c>
      <c r="L535" s="6">
        <f t="shared" si="43"/>
        <v>0</v>
      </c>
    </row>
    <row r="536" spans="1:14" x14ac:dyDescent="0.25">
      <c r="F536" s="1" t="str">
        <f t="shared" si="44"/>
        <v>ENTER WEIGHT</v>
      </c>
      <c r="G536" s="2"/>
      <c r="H536" s="30"/>
      <c r="I536" s="30"/>
      <c r="J536" s="5" t="str">
        <f t="shared" si="41"/>
        <v>ENTER WEIGHT</v>
      </c>
      <c r="K536" s="5" t="b">
        <f t="shared" si="42"/>
        <v>0</v>
      </c>
      <c r="L536" s="6">
        <f t="shared" si="43"/>
        <v>0</v>
      </c>
    </row>
    <row r="537" spans="1:14" x14ac:dyDescent="0.25">
      <c r="F537" s="1" t="str">
        <f t="shared" si="44"/>
        <v>ENTER WEIGHT</v>
      </c>
      <c r="G537" s="2"/>
      <c r="H537" s="30"/>
      <c r="I537" s="30"/>
      <c r="J537" s="5" t="str">
        <f t="shared" si="41"/>
        <v>ENTER WEIGHT</v>
      </c>
      <c r="K537" s="5" t="b">
        <f t="shared" si="42"/>
        <v>0</v>
      </c>
      <c r="L537" s="6">
        <f t="shared" si="43"/>
        <v>0</v>
      </c>
    </row>
    <row r="538" spans="1:14" x14ac:dyDescent="0.25">
      <c r="F538" s="1" t="str">
        <f t="shared" si="44"/>
        <v>ENTER WEIGHT</v>
      </c>
      <c r="G538" s="2"/>
      <c r="H538" s="30"/>
      <c r="I538" s="30"/>
      <c r="J538" s="5" t="str">
        <f t="shared" si="41"/>
        <v>ENTER WEIGHT</v>
      </c>
      <c r="K538" s="5" t="b">
        <f t="shared" si="42"/>
        <v>0</v>
      </c>
      <c r="L538" s="6">
        <f t="shared" si="43"/>
        <v>0</v>
      </c>
    </row>
    <row r="539" spans="1:14" x14ac:dyDescent="0.25">
      <c r="F539" s="1" t="str">
        <f t="shared" si="44"/>
        <v>ENTER WEIGHT</v>
      </c>
      <c r="G539" s="2"/>
      <c r="H539" s="30"/>
      <c r="I539" s="30"/>
      <c r="J539" s="5" t="str">
        <f t="shared" si="41"/>
        <v>ENTER WEIGHT</v>
      </c>
      <c r="K539" s="5" t="b">
        <f t="shared" si="42"/>
        <v>0</v>
      </c>
      <c r="L539" s="6">
        <f t="shared" si="43"/>
        <v>0</v>
      </c>
    </row>
    <row r="540" spans="1:14" x14ac:dyDescent="0.25">
      <c r="F540" s="1" t="str">
        <f t="shared" si="44"/>
        <v>ENTER WEIGHT</v>
      </c>
      <c r="G540" s="2"/>
      <c r="H540" s="30"/>
      <c r="I540" s="30"/>
      <c r="J540" s="5" t="str">
        <f t="shared" ref="J540:J603" si="45">IF($E540=60.3,24.27,IF($E540=73,30.27,IF($E540=88.9,42.44,IF(AND($E540=114.3, $F540=17.26),47.83,IF(AND($E540=177.8, $F540=34.23),92.37,IF(AND($E540=244.5,$F540=53.57),144.09,"ENTER WEIGHT"))))))</f>
        <v>ENTER WEIGHT</v>
      </c>
      <c r="K540" s="5" t="b">
        <f t="shared" si="42"/>
        <v>0</v>
      </c>
      <c r="L540" s="6">
        <f t="shared" si="43"/>
        <v>0</v>
      </c>
    </row>
    <row r="541" spans="1:14" x14ac:dyDescent="0.25">
      <c r="F541" s="1" t="str">
        <f t="shared" si="44"/>
        <v>ENTER WEIGHT</v>
      </c>
      <c r="G541" s="2"/>
      <c r="H541" s="30"/>
      <c r="I541" s="30"/>
      <c r="J541" s="5" t="str">
        <f t="shared" si="45"/>
        <v>ENTER WEIGHT</v>
      </c>
      <c r="K541" s="5" t="b">
        <f t="shared" si="42"/>
        <v>0</v>
      </c>
      <c r="L541" s="6">
        <f t="shared" si="43"/>
        <v>0</v>
      </c>
    </row>
    <row r="542" spans="1:14" x14ac:dyDescent="0.25">
      <c r="F542" s="1" t="str">
        <f t="shared" si="44"/>
        <v>ENTER WEIGHT</v>
      </c>
      <c r="G542" s="2"/>
      <c r="H542" s="30"/>
      <c r="I542" s="30"/>
      <c r="J542" s="5" t="str">
        <f t="shared" si="45"/>
        <v>ENTER WEIGHT</v>
      </c>
      <c r="K542" s="5" t="b">
        <f t="shared" si="42"/>
        <v>0</v>
      </c>
      <c r="L542" s="6">
        <f t="shared" si="43"/>
        <v>0</v>
      </c>
    </row>
    <row r="543" spans="1:14" x14ac:dyDescent="0.25">
      <c r="F543" s="1" t="str">
        <f t="shared" si="44"/>
        <v>ENTER WEIGHT</v>
      </c>
      <c r="G543" s="2"/>
      <c r="H543" s="30"/>
      <c r="I543" s="30"/>
      <c r="J543" s="5" t="str">
        <f t="shared" si="45"/>
        <v>ENTER WEIGHT</v>
      </c>
      <c r="K543" s="5" t="b">
        <f t="shared" si="42"/>
        <v>0</v>
      </c>
      <c r="L543" s="6">
        <f t="shared" si="43"/>
        <v>0</v>
      </c>
    </row>
    <row r="544" spans="1:14" x14ac:dyDescent="0.25">
      <c r="F544" s="1" t="str">
        <f t="shared" si="44"/>
        <v>ENTER WEIGHT</v>
      </c>
      <c r="G544" s="2"/>
      <c r="H544" s="30"/>
      <c r="I544" s="30"/>
      <c r="J544" s="5" t="str">
        <f t="shared" si="45"/>
        <v>ENTER WEIGHT</v>
      </c>
      <c r="K544" s="5" t="b">
        <f t="shared" si="42"/>
        <v>0</v>
      </c>
      <c r="L544" s="6">
        <f t="shared" si="43"/>
        <v>0</v>
      </c>
    </row>
    <row r="545" spans="6:12" x14ac:dyDescent="0.25">
      <c r="F545" s="1" t="str">
        <f t="shared" si="44"/>
        <v>ENTER WEIGHT</v>
      </c>
      <c r="G545" s="2"/>
      <c r="H545" s="30"/>
      <c r="I545" s="30"/>
      <c r="J545" s="5" t="str">
        <f t="shared" si="45"/>
        <v>ENTER WEIGHT</v>
      </c>
      <c r="K545" s="5" t="b">
        <f t="shared" si="42"/>
        <v>0</v>
      </c>
      <c r="L545" s="6">
        <f t="shared" si="43"/>
        <v>0</v>
      </c>
    </row>
    <row r="546" spans="6:12" x14ac:dyDescent="0.25">
      <c r="F546" s="1" t="str">
        <f t="shared" si="44"/>
        <v>ENTER WEIGHT</v>
      </c>
      <c r="G546" s="2"/>
      <c r="H546" s="30"/>
      <c r="I546" s="30"/>
      <c r="J546" s="5" t="str">
        <f t="shared" si="45"/>
        <v>ENTER WEIGHT</v>
      </c>
      <c r="K546" s="5" t="b">
        <f t="shared" si="42"/>
        <v>0</v>
      </c>
      <c r="L546" s="6">
        <f t="shared" si="43"/>
        <v>0</v>
      </c>
    </row>
    <row r="547" spans="6:12" x14ac:dyDescent="0.25">
      <c r="F547" s="1" t="str">
        <f t="shared" si="44"/>
        <v>ENTER WEIGHT</v>
      </c>
      <c r="G547" s="2"/>
      <c r="H547" s="30"/>
      <c r="I547" s="30"/>
      <c r="J547" s="5" t="str">
        <f t="shared" si="45"/>
        <v>ENTER WEIGHT</v>
      </c>
      <c r="K547" s="5" t="b">
        <f t="shared" si="42"/>
        <v>0</v>
      </c>
      <c r="L547" s="6">
        <f t="shared" si="43"/>
        <v>0</v>
      </c>
    </row>
    <row r="548" spans="6:12" x14ac:dyDescent="0.25">
      <c r="F548" s="1" t="str">
        <f t="shared" si="44"/>
        <v>ENTER WEIGHT</v>
      </c>
      <c r="G548" s="2"/>
      <c r="H548" s="30"/>
      <c r="I548" s="30"/>
      <c r="J548" s="5" t="str">
        <f t="shared" si="45"/>
        <v>ENTER WEIGHT</v>
      </c>
      <c r="K548" s="5" t="b">
        <f t="shared" si="42"/>
        <v>0</v>
      </c>
      <c r="L548" s="6">
        <f t="shared" si="43"/>
        <v>0</v>
      </c>
    </row>
    <row r="549" spans="6:12" x14ac:dyDescent="0.25">
      <c r="F549" s="1" t="str">
        <f t="shared" si="44"/>
        <v>ENTER WEIGHT</v>
      </c>
      <c r="G549" s="2"/>
      <c r="H549" s="30"/>
      <c r="I549" s="30"/>
      <c r="J549" s="5" t="str">
        <f t="shared" si="45"/>
        <v>ENTER WEIGHT</v>
      </c>
      <c r="K549" s="5" t="b">
        <f t="shared" si="42"/>
        <v>0</v>
      </c>
      <c r="L549" s="6">
        <f t="shared" si="43"/>
        <v>0</v>
      </c>
    </row>
    <row r="550" spans="6:12" x14ac:dyDescent="0.25">
      <c r="F550" s="1" t="str">
        <f t="shared" si="44"/>
        <v>ENTER WEIGHT</v>
      </c>
      <c r="G550" s="2"/>
      <c r="H550" s="30"/>
      <c r="I550" s="30"/>
      <c r="J550" s="5" t="str">
        <f t="shared" si="45"/>
        <v>ENTER WEIGHT</v>
      </c>
      <c r="K550" s="5" t="b">
        <f t="shared" si="42"/>
        <v>0</v>
      </c>
      <c r="L550" s="6">
        <f t="shared" si="43"/>
        <v>0</v>
      </c>
    </row>
    <row r="551" spans="6:12" x14ac:dyDescent="0.25">
      <c r="F551" s="1" t="str">
        <f t="shared" si="44"/>
        <v>ENTER WEIGHT</v>
      </c>
      <c r="G551" s="2"/>
      <c r="H551" s="30"/>
      <c r="I551" s="30"/>
      <c r="J551" s="5" t="str">
        <f t="shared" si="45"/>
        <v>ENTER WEIGHT</v>
      </c>
      <c r="K551" s="5" t="b">
        <f t="shared" si="42"/>
        <v>0</v>
      </c>
      <c r="L551" s="6">
        <f t="shared" si="43"/>
        <v>0</v>
      </c>
    </row>
    <row r="552" spans="6:12" x14ac:dyDescent="0.25">
      <c r="F552" s="1" t="str">
        <f t="shared" si="44"/>
        <v>ENTER WEIGHT</v>
      </c>
      <c r="G552" s="2"/>
      <c r="H552" s="30"/>
      <c r="I552" s="30"/>
      <c r="J552" s="5" t="str">
        <f t="shared" si="45"/>
        <v>ENTER WEIGHT</v>
      </c>
      <c r="K552" s="5" t="b">
        <f t="shared" si="42"/>
        <v>0</v>
      </c>
      <c r="L552" s="6">
        <f t="shared" si="43"/>
        <v>0</v>
      </c>
    </row>
    <row r="553" spans="6:12" x14ac:dyDescent="0.25">
      <c r="F553" s="1" t="str">
        <f t="shared" si="44"/>
        <v>ENTER WEIGHT</v>
      </c>
      <c r="G553" s="2"/>
      <c r="H553" s="30"/>
      <c r="I553" s="30"/>
      <c r="J553" s="5" t="str">
        <f t="shared" si="45"/>
        <v>ENTER WEIGHT</v>
      </c>
      <c r="K553" s="5" t="b">
        <f t="shared" si="42"/>
        <v>0</v>
      </c>
      <c r="L553" s="6">
        <f t="shared" si="43"/>
        <v>0</v>
      </c>
    </row>
    <row r="554" spans="6:12" x14ac:dyDescent="0.25">
      <c r="F554" s="1" t="str">
        <f t="shared" si="44"/>
        <v>ENTER WEIGHT</v>
      </c>
      <c r="G554" s="2"/>
      <c r="H554" s="30"/>
      <c r="I554" s="30"/>
      <c r="J554" s="5" t="str">
        <f t="shared" si="45"/>
        <v>ENTER WEIGHT</v>
      </c>
      <c r="K554" s="5" t="b">
        <f t="shared" si="42"/>
        <v>0</v>
      </c>
      <c r="L554" s="6">
        <f t="shared" si="43"/>
        <v>0</v>
      </c>
    </row>
    <row r="555" spans="6:12" x14ac:dyDescent="0.25">
      <c r="F555" s="1" t="str">
        <f t="shared" si="44"/>
        <v>ENTER WEIGHT</v>
      </c>
      <c r="G555" s="2"/>
      <c r="H555" s="30"/>
      <c r="I555" s="30"/>
      <c r="J555" s="5" t="str">
        <f t="shared" si="45"/>
        <v>ENTER WEIGHT</v>
      </c>
      <c r="K555" s="5" t="b">
        <f t="shared" si="42"/>
        <v>0</v>
      </c>
      <c r="L555" s="6">
        <f t="shared" si="43"/>
        <v>0</v>
      </c>
    </row>
    <row r="556" spans="6:12" x14ac:dyDescent="0.25">
      <c r="F556" s="1" t="str">
        <f t="shared" si="44"/>
        <v>ENTER WEIGHT</v>
      </c>
      <c r="G556" s="2"/>
      <c r="H556" s="30"/>
      <c r="I556" s="30"/>
      <c r="J556" s="5" t="str">
        <f t="shared" si="45"/>
        <v>ENTER WEIGHT</v>
      </c>
      <c r="K556" s="5" t="b">
        <f t="shared" ref="K556:K619" si="46">IF(M556="NEW",J556*1,IF(M556="YELLOW",J556*0.75,IF(M556="BLUE",J556*0.5)))</f>
        <v>0</v>
      </c>
      <c r="L556" s="6">
        <f t="shared" ref="L556:L619" si="47">I556*K556</f>
        <v>0</v>
      </c>
    </row>
    <row r="557" spans="6:12" x14ac:dyDescent="0.25">
      <c r="F557" s="1" t="str">
        <f t="shared" si="44"/>
        <v>ENTER WEIGHT</v>
      </c>
      <c r="G557" s="2"/>
      <c r="H557" s="30"/>
      <c r="I557" s="30"/>
      <c r="J557" s="5" t="str">
        <f t="shared" si="45"/>
        <v>ENTER WEIGHT</v>
      </c>
      <c r="K557" s="5" t="b">
        <f t="shared" si="46"/>
        <v>0</v>
      </c>
      <c r="L557" s="6">
        <f t="shared" si="47"/>
        <v>0</v>
      </c>
    </row>
    <row r="558" spans="6:12" x14ac:dyDescent="0.25">
      <c r="F558" s="1" t="str">
        <f t="shared" si="44"/>
        <v>ENTER WEIGHT</v>
      </c>
      <c r="G558" s="2"/>
      <c r="H558" s="30"/>
      <c r="I558" s="30"/>
      <c r="J558" s="5" t="str">
        <f t="shared" si="45"/>
        <v>ENTER WEIGHT</v>
      </c>
      <c r="K558" s="5" t="b">
        <f t="shared" si="46"/>
        <v>0</v>
      </c>
      <c r="L558" s="6">
        <f t="shared" si="47"/>
        <v>0</v>
      </c>
    </row>
    <row r="559" spans="6:12" x14ac:dyDescent="0.25">
      <c r="F559" s="1" t="str">
        <f t="shared" si="44"/>
        <v>ENTER WEIGHT</v>
      </c>
      <c r="G559" s="2"/>
      <c r="H559" s="30"/>
      <c r="I559" s="30"/>
      <c r="J559" s="5" t="str">
        <f t="shared" si="45"/>
        <v>ENTER WEIGHT</v>
      </c>
      <c r="K559" s="5" t="b">
        <f t="shared" si="46"/>
        <v>0</v>
      </c>
      <c r="L559" s="6">
        <f t="shared" si="47"/>
        <v>0</v>
      </c>
    </row>
    <row r="560" spans="6:12" x14ac:dyDescent="0.25">
      <c r="F560" s="1" t="str">
        <f t="shared" si="44"/>
        <v>ENTER WEIGHT</v>
      </c>
      <c r="G560" s="2"/>
      <c r="H560" s="30"/>
      <c r="I560" s="30"/>
      <c r="J560" s="5" t="str">
        <f t="shared" si="45"/>
        <v>ENTER WEIGHT</v>
      </c>
      <c r="K560" s="5" t="b">
        <f t="shared" si="46"/>
        <v>0</v>
      </c>
      <c r="L560" s="6">
        <f t="shared" si="47"/>
        <v>0</v>
      </c>
    </row>
    <row r="561" spans="6:12" x14ac:dyDescent="0.25">
      <c r="F561" s="1" t="str">
        <f t="shared" si="44"/>
        <v>ENTER WEIGHT</v>
      </c>
      <c r="G561" s="2"/>
      <c r="H561" s="30"/>
      <c r="I561" s="30"/>
      <c r="J561" s="5" t="str">
        <f t="shared" si="45"/>
        <v>ENTER WEIGHT</v>
      </c>
      <c r="K561" s="5" t="b">
        <f t="shared" si="46"/>
        <v>0</v>
      </c>
      <c r="L561" s="6">
        <f t="shared" si="47"/>
        <v>0</v>
      </c>
    </row>
    <row r="562" spans="6:12" x14ac:dyDescent="0.25">
      <c r="F562" s="1" t="str">
        <f t="shared" si="44"/>
        <v>ENTER WEIGHT</v>
      </c>
      <c r="G562" s="2"/>
      <c r="H562" s="30"/>
      <c r="I562" s="30"/>
      <c r="J562" s="5" t="str">
        <f t="shared" si="45"/>
        <v>ENTER WEIGHT</v>
      </c>
      <c r="K562" s="5" t="b">
        <f t="shared" si="46"/>
        <v>0</v>
      </c>
      <c r="L562" s="6">
        <f t="shared" si="47"/>
        <v>0</v>
      </c>
    </row>
    <row r="563" spans="6:12" x14ac:dyDescent="0.25">
      <c r="F563" s="1" t="str">
        <f t="shared" si="44"/>
        <v>ENTER WEIGHT</v>
      </c>
      <c r="G563" s="2"/>
      <c r="H563" s="30"/>
      <c r="I563" s="30"/>
      <c r="J563" s="5" t="str">
        <f t="shared" si="45"/>
        <v>ENTER WEIGHT</v>
      </c>
      <c r="K563" s="5" t="b">
        <f t="shared" si="46"/>
        <v>0</v>
      </c>
      <c r="L563" s="6">
        <f t="shared" si="47"/>
        <v>0</v>
      </c>
    </row>
    <row r="564" spans="6:12" x14ac:dyDescent="0.25">
      <c r="F564" s="1" t="str">
        <f t="shared" si="44"/>
        <v>ENTER WEIGHT</v>
      </c>
      <c r="G564" s="2"/>
      <c r="H564" s="30"/>
      <c r="I564" s="30"/>
      <c r="J564" s="5" t="str">
        <f t="shared" si="45"/>
        <v>ENTER WEIGHT</v>
      </c>
      <c r="K564" s="5" t="b">
        <f t="shared" si="46"/>
        <v>0</v>
      </c>
      <c r="L564" s="6">
        <f t="shared" si="47"/>
        <v>0</v>
      </c>
    </row>
    <row r="565" spans="6:12" x14ac:dyDescent="0.25">
      <c r="F565" s="1" t="str">
        <f t="shared" si="44"/>
        <v>ENTER WEIGHT</v>
      </c>
      <c r="G565" s="2"/>
      <c r="H565" s="30"/>
      <c r="I565" s="30"/>
      <c r="J565" s="5" t="str">
        <f t="shared" si="45"/>
        <v>ENTER WEIGHT</v>
      </c>
      <c r="K565" s="5" t="b">
        <f t="shared" si="46"/>
        <v>0</v>
      </c>
      <c r="L565" s="6">
        <f t="shared" si="47"/>
        <v>0</v>
      </c>
    </row>
    <row r="566" spans="6:12" x14ac:dyDescent="0.25">
      <c r="F566" s="1" t="str">
        <f t="shared" si="44"/>
        <v>ENTER WEIGHT</v>
      </c>
      <c r="G566" s="2"/>
      <c r="H566" s="30"/>
      <c r="I566" s="30"/>
      <c r="J566" s="5" t="str">
        <f t="shared" si="45"/>
        <v>ENTER WEIGHT</v>
      </c>
      <c r="K566" s="5" t="b">
        <f t="shared" si="46"/>
        <v>0</v>
      </c>
      <c r="L566" s="6">
        <f t="shared" si="47"/>
        <v>0</v>
      </c>
    </row>
    <row r="567" spans="6:12" x14ac:dyDescent="0.25">
      <c r="F567" s="1" t="str">
        <f t="shared" si="44"/>
        <v>ENTER WEIGHT</v>
      </c>
      <c r="G567" s="2"/>
      <c r="H567" s="30"/>
      <c r="I567" s="30"/>
      <c r="J567" s="5" t="str">
        <f t="shared" si="45"/>
        <v>ENTER WEIGHT</v>
      </c>
      <c r="K567" s="5" t="b">
        <f t="shared" si="46"/>
        <v>0</v>
      </c>
      <c r="L567" s="6">
        <f t="shared" si="47"/>
        <v>0</v>
      </c>
    </row>
    <row r="568" spans="6:12" x14ac:dyDescent="0.25">
      <c r="F568" s="1" t="str">
        <f t="shared" si="44"/>
        <v>ENTER WEIGHT</v>
      </c>
      <c r="G568" s="2"/>
      <c r="H568" s="30"/>
      <c r="I568" s="30"/>
      <c r="J568" s="5" t="str">
        <f t="shared" si="45"/>
        <v>ENTER WEIGHT</v>
      </c>
      <c r="K568" s="5" t="b">
        <f t="shared" si="46"/>
        <v>0</v>
      </c>
      <c r="L568" s="6">
        <f t="shared" si="47"/>
        <v>0</v>
      </c>
    </row>
    <row r="569" spans="6:12" x14ac:dyDescent="0.25">
      <c r="F569" s="1" t="str">
        <f t="shared" si="44"/>
        <v>ENTER WEIGHT</v>
      </c>
      <c r="G569" s="2"/>
      <c r="H569" s="30"/>
      <c r="I569" s="30"/>
      <c r="J569" s="5" t="str">
        <f t="shared" si="45"/>
        <v>ENTER WEIGHT</v>
      </c>
      <c r="K569" s="5" t="b">
        <f t="shared" si="46"/>
        <v>0</v>
      </c>
      <c r="L569" s="6">
        <f t="shared" si="47"/>
        <v>0</v>
      </c>
    </row>
    <row r="570" spans="6:12" x14ac:dyDescent="0.25">
      <c r="F570" s="1" t="str">
        <f t="shared" ref="F570:F633" si="48">IF($E570=60.3,6.99,IF($E570=73,9.67,IF($E570=88.9,13.84,IF($E570=114.3,17.26,IF($E570=177.8,34.23,IF($E570=244.5,53.57,"ENTER WEIGHT"))))))</f>
        <v>ENTER WEIGHT</v>
      </c>
      <c r="G570" s="2"/>
      <c r="H570" s="30"/>
      <c r="I570" s="30"/>
      <c r="J570" s="5" t="str">
        <f t="shared" si="45"/>
        <v>ENTER WEIGHT</v>
      </c>
      <c r="K570" s="5" t="b">
        <f t="shared" si="46"/>
        <v>0</v>
      </c>
      <c r="L570" s="6">
        <f t="shared" si="47"/>
        <v>0</v>
      </c>
    </row>
    <row r="571" spans="6:12" x14ac:dyDescent="0.25">
      <c r="F571" s="1" t="str">
        <f t="shared" si="48"/>
        <v>ENTER WEIGHT</v>
      </c>
      <c r="G571" s="2"/>
      <c r="H571" s="30"/>
      <c r="I571" s="30"/>
      <c r="J571" s="5" t="str">
        <f t="shared" si="45"/>
        <v>ENTER WEIGHT</v>
      </c>
      <c r="K571" s="5" t="b">
        <f t="shared" si="46"/>
        <v>0</v>
      </c>
      <c r="L571" s="6">
        <f t="shared" si="47"/>
        <v>0</v>
      </c>
    </row>
    <row r="572" spans="6:12" x14ac:dyDescent="0.25">
      <c r="F572" s="1" t="str">
        <f t="shared" si="48"/>
        <v>ENTER WEIGHT</v>
      </c>
      <c r="G572" s="2"/>
      <c r="H572" s="30"/>
      <c r="I572" s="30"/>
      <c r="J572" s="5" t="str">
        <f t="shared" si="45"/>
        <v>ENTER WEIGHT</v>
      </c>
      <c r="K572" s="5" t="b">
        <f t="shared" si="46"/>
        <v>0</v>
      </c>
      <c r="L572" s="6">
        <f t="shared" si="47"/>
        <v>0</v>
      </c>
    </row>
    <row r="573" spans="6:12" x14ac:dyDescent="0.25">
      <c r="F573" s="1" t="str">
        <f t="shared" si="48"/>
        <v>ENTER WEIGHT</v>
      </c>
      <c r="G573" s="2"/>
      <c r="H573" s="30"/>
      <c r="I573" s="30"/>
      <c r="J573" s="5" t="str">
        <f t="shared" si="45"/>
        <v>ENTER WEIGHT</v>
      </c>
      <c r="K573" s="5" t="b">
        <f t="shared" si="46"/>
        <v>0</v>
      </c>
      <c r="L573" s="6">
        <f t="shared" si="47"/>
        <v>0</v>
      </c>
    </row>
    <row r="574" spans="6:12" x14ac:dyDescent="0.25">
      <c r="F574" s="1" t="str">
        <f t="shared" si="48"/>
        <v>ENTER WEIGHT</v>
      </c>
      <c r="G574" s="2"/>
      <c r="H574" s="30"/>
      <c r="I574" s="30"/>
      <c r="J574" s="5" t="str">
        <f t="shared" si="45"/>
        <v>ENTER WEIGHT</v>
      </c>
      <c r="K574" s="5" t="b">
        <f t="shared" si="46"/>
        <v>0</v>
      </c>
      <c r="L574" s="6">
        <f t="shared" si="47"/>
        <v>0</v>
      </c>
    </row>
    <row r="575" spans="6:12" x14ac:dyDescent="0.25">
      <c r="F575" s="1" t="str">
        <f t="shared" si="48"/>
        <v>ENTER WEIGHT</v>
      </c>
      <c r="G575" s="2"/>
      <c r="H575" s="30"/>
      <c r="I575" s="30"/>
      <c r="J575" s="5" t="str">
        <f t="shared" si="45"/>
        <v>ENTER WEIGHT</v>
      </c>
      <c r="K575" s="5" t="b">
        <f t="shared" si="46"/>
        <v>0</v>
      </c>
      <c r="L575" s="6">
        <f t="shared" si="47"/>
        <v>0</v>
      </c>
    </row>
    <row r="576" spans="6:12" x14ac:dyDescent="0.25">
      <c r="F576" s="1" t="str">
        <f t="shared" si="48"/>
        <v>ENTER WEIGHT</v>
      </c>
      <c r="G576" s="2"/>
      <c r="H576" s="30"/>
      <c r="I576" s="30"/>
      <c r="J576" s="5" t="str">
        <f t="shared" si="45"/>
        <v>ENTER WEIGHT</v>
      </c>
      <c r="K576" s="5" t="b">
        <f t="shared" si="46"/>
        <v>0</v>
      </c>
      <c r="L576" s="6">
        <f t="shared" si="47"/>
        <v>0</v>
      </c>
    </row>
    <row r="577" spans="6:12" x14ac:dyDescent="0.25">
      <c r="F577" s="1" t="str">
        <f t="shared" si="48"/>
        <v>ENTER WEIGHT</v>
      </c>
      <c r="G577" s="2"/>
      <c r="H577" s="30"/>
      <c r="I577" s="30"/>
      <c r="J577" s="5" t="str">
        <f t="shared" si="45"/>
        <v>ENTER WEIGHT</v>
      </c>
      <c r="K577" s="5" t="b">
        <f t="shared" si="46"/>
        <v>0</v>
      </c>
      <c r="L577" s="6">
        <f t="shared" si="47"/>
        <v>0</v>
      </c>
    </row>
    <row r="578" spans="6:12" x14ac:dyDescent="0.25">
      <c r="F578" s="1" t="str">
        <f t="shared" si="48"/>
        <v>ENTER WEIGHT</v>
      </c>
      <c r="G578" s="2"/>
      <c r="H578" s="30"/>
      <c r="I578" s="30"/>
      <c r="J578" s="5" t="str">
        <f t="shared" si="45"/>
        <v>ENTER WEIGHT</v>
      </c>
      <c r="K578" s="5" t="b">
        <f t="shared" si="46"/>
        <v>0</v>
      </c>
      <c r="L578" s="6">
        <f t="shared" si="47"/>
        <v>0</v>
      </c>
    </row>
    <row r="579" spans="6:12" x14ac:dyDescent="0.25">
      <c r="F579" s="1" t="str">
        <f t="shared" si="48"/>
        <v>ENTER WEIGHT</v>
      </c>
      <c r="G579" s="2"/>
      <c r="H579" s="30"/>
      <c r="I579" s="30"/>
      <c r="J579" s="5" t="str">
        <f t="shared" si="45"/>
        <v>ENTER WEIGHT</v>
      </c>
      <c r="K579" s="5" t="b">
        <f t="shared" si="46"/>
        <v>0</v>
      </c>
      <c r="L579" s="6">
        <f t="shared" si="47"/>
        <v>0</v>
      </c>
    </row>
    <row r="580" spans="6:12" x14ac:dyDescent="0.25">
      <c r="F580" s="1" t="str">
        <f t="shared" si="48"/>
        <v>ENTER WEIGHT</v>
      </c>
      <c r="G580" s="2"/>
      <c r="H580" s="30"/>
      <c r="I580" s="30"/>
      <c r="J580" s="5" t="str">
        <f t="shared" si="45"/>
        <v>ENTER WEIGHT</v>
      </c>
      <c r="K580" s="5" t="b">
        <f t="shared" si="46"/>
        <v>0</v>
      </c>
      <c r="L580" s="6">
        <f t="shared" si="47"/>
        <v>0</v>
      </c>
    </row>
    <row r="581" spans="6:12" x14ac:dyDescent="0.25">
      <c r="F581" s="1" t="str">
        <f t="shared" si="48"/>
        <v>ENTER WEIGHT</v>
      </c>
      <c r="G581" s="2"/>
      <c r="H581" s="30"/>
      <c r="I581" s="30"/>
      <c r="J581" s="5" t="str">
        <f t="shared" si="45"/>
        <v>ENTER WEIGHT</v>
      </c>
      <c r="K581" s="5" t="b">
        <f t="shared" si="46"/>
        <v>0</v>
      </c>
      <c r="L581" s="6">
        <f t="shared" si="47"/>
        <v>0</v>
      </c>
    </row>
    <row r="582" spans="6:12" x14ac:dyDescent="0.25">
      <c r="F582" s="1" t="str">
        <f t="shared" si="48"/>
        <v>ENTER WEIGHT</v>
      </c>
      <c r="G582" s="2"/>
      <c r="H582" s="30"/>
      <c r="I582" s="30"/>
      <c r="J582" s="5" t="str">
        <f t="shared" si="45"/>
        <v>ENTER WEIGHT</v>
      </c>
      <c r="K582" s="5" t="b">
        <f t="shared" si="46"/>
        <v>0</v>
      </c>
      <c r="L582" s="6">
        <f t="shared" si="47"/>
        <v>0</v>
      </c>
    </row>
    <row r="583" spans="6:12" x14ac:dyDescent="0.25">
      <c r="F583" s="1" t="str">
        <f t="shared" si="48"/>
        <v>ENTER WEIGHT</v>
      </c>
      <c r="G583" s="2"/>
      <c r="H583" s="30"/>
      <c r="I583" s="30"/>
      <c r="J583" s="5" t="str">
        <f t="shared" si="45"/>
        <v>ENTER WEIGHT</v>
      </c>
      <c r="K583" s="5" t="b">
        <f t="shared" si="46"/>
        <v>0</v>
      </c>
      <c r="L583" s="6">
        <f t="shared" si="47"/>
        <v>0</v>
      </c>
    </row>
    <row r="584" spans="6:12" x14ac:dyDescent="0.25">
      <c r="F584" s="1" t="str">
        <f t="shared" si="48"/>
        <v>ENTER WEIGHT</v>
      </c>
      <c r="G584" s="2"/>
      <c r="H584" s="30"/>
      <c r="I584" s="30"/>
      <c r="J584" s="5" t="str">
        <f t="shared" si="45"/>
        <v>ENTER WEIGHT</v>
      </c>
      <c r="K584" s="5" t="b">
        <f t="shared" si="46"/>
        <v>0</v>
      </c>
      <c r="L584" s="6">
        <f t="shared" si="47"/>
        <v>0</v>
      </c>
    </row>
    <row r="585" spans="6:12" x14ac:dyDescent="0.25">
      <c r="F585" s="1" t="str">
        <f t="shared" si="48"/>
        <v>ENTER WEIGHT</v>
      </c>
      <c r="G585" s="2"/>
      <c r="H585" s="30"/>
      <c r="I585" s="30"/>
      <c r="J585" s="5" t="str">
        <f t="shared" si="45"/>
        <v>ENTER WEIGHT</v>
      </c>
      <c r="K585" s="5" t="b">
        <f t="shared" si="46"/>
        <v>0</v>
      </c>
      <c r="L585" s="6">
        <f t="shared" si="47"/>
        <v>0</v>
      </c>
    </row>
    <row r="586" spans="6:12" x14ac:dyDescent="0.25">
      <c r="F586" s="1" t="str">
        <f t="shared" si="48"/>
        <v>ENTER WEIGHT</v>
      </c>
      <c r="G586" s="2"/>
      <c r="H586" s="30"/>
      <c r="I586" s="30"/>
      <c r="J586" s="5" t="str">
        <f t="shared" si="45"/>
        <v>ENTER WEIGHT</v>
      </c>
      <c r="K586" s="5" t="b">
        <f t="shared" si="46"/>
        <v>0</v>
      </c>
      <c r="L586" s="6">
        <f t="shared" si="47"/>
        <v>0</v>
      </c>
    </row>
    <row r="587" spans="6:12" x14ac:dyDescent="0.25">
      <c r="F587" s="1" t="str">
        <f t="shared" si="48"/>
        <v>ENTER WEIGHT</v>
      </c>
      <c r="G587" s="2"/>
      <c r="H587" s="30"/>
      <c r="I587" s="30"/>
      <c r="J587" s="5" t="str">
        <f t="shared" si="45"/>
        <v>ENTER WEIGHT</v>
      </c>
      <c r="K587" s="5" t="b">
        <f t="shared" si="46"/>
        <v>0</v>
      </c>
      <c r="L587" s="6">
        <f t="shared" si="47"/>
        <v>0</v>
      </c>
    </row>
    <row r="588" spans="6:12" x14ac:dyDescent="0.25">
      <c r="F588" s="1" t="str">
        <f t="shared" si="48"/>
        <v>ENTER WEIGHT</v>
      </c>
      <c r="G588" s="2"/>
      <c r="H588" s="30"/>
      <c r="I588" s="30"/>
      <c r="J588" s="5" t="str">
        <f t="shared" si="45"/>
        <v>ENTER WEIGHT</v>
      </c>
      <c r="K588" s="5" t="b">
        <f t="shared" si="46"/>
        <v>0</v>
      </c>
      <c r="L588" s="6">
        <f t="shared" si="47"/>
        <v>0</v>
      </c>
    </row>
    <row r="589" spans="6:12" x14ac:dyDescent="0.25">
      <c r="F589" s="1" t="str">
        <f t="shared" si="48"/>
        <v>ENTER WEIGHT</v>
      </c>
      <c r="G589" s="2"/>
      <c r="H589" s="30"/>
      <c r="I589" s="30"/>
      <c r="J589" s="5" t="str">
        <f t="shared" si="45"/>
        <v>ENTER WEIGHT</v>
      </c>
      <c r="K589" s="5" t="b">
        <f t="shared" si="46"/>
        <v>0</v>
      </c>
      <c r="L589" s="6">
        <f t="shared" si="47"/>
        <v>0</v>
      </c>
    </row>
    <row r="590" spans="6:12" x14ac:dyDescent="0.25">
      <c r="F590" s="1" t="str">
        <f t="shared" si="48"/>
        <v>ENTER WEIGHT</v>
      </c>
      <c r="G590" s="2"/>
      <c r="H590" s="30"/>
      <c r="I590" s="30"/>
      <c r="J590" s="5" t="str">
        <f t="shared" si="45"/>
        <v>ENTER WEIGHT</v>
      </c>
      <c r="K590" s="5" t="b">
        <f t="shared" si="46"/>
        <v>0</v>
      </c>
      <c r="L590" s="6">
        <f t="shared" si="47"/>
        <v>0</v>
      </c>
    </row>
    <row r="591" spans="6:12" x14ac:dyDescent="0.25">
      <c r="F591" s="1" t="str">
        <f t="shared" si="48"/>
        <v>ENTER WEIGHT</v>
      </c>
      <c r="G591" s="2"/>
      <c r="H591" s="30"/>
      <c r="I591" s="30"/>
      <c r="J591" s="5" t="str">
        <f t="shared" si="45"/>
        <v>ENTER WEIGHT</v>
      </c>
      <c r="K591" s="5" t="b">
        <f t="shared" si="46"/>
        <v>0</v>
      </c>
      <c r="L591" s="6">
        <f t="shared" si="47"/>
        <v>0</v>
      </c>
    </row>
    <row r="592" spans="6:12" x14ac:dyDescent="0.25">
      <c r="F592" s="1" t="str">
        <f t="shared" si="48"/>
        <v>ENTER WEIGHT</v>
      </c>
      <c r="G592" s="2"/>
      <c r="H592" s="30"/>
      <c r="I592" s="30"/>
      <c r="J592" s="5" t="str">
        <f t="shared" si="45"/>
        <v>ENTER WEIGHT</v>
      </c>
      <c r="K592" s="5" t="b">
        <f t="shared" si="46"/>
        <v>0</v>
      </c>
      <c r="L592" s="6">
        <f t="shared" si="47"/>
        <v>0</v>
      </c>
    </row>
    <row r="593" spans="6:12" x14ac:dyDescent="0.25">
      <c r="F593" s="1" t="str">
        <f t="shared" si="48"/>
        <v>ENTER WEIGHT</v>
      </c>
      <c r="G593" s="2"/>
      <c r="H593" s="30"/>
      <c r="I593" s="30"/>
      <c r="J593" s="5" t="str">
        <f t="shared" si="45"/>
        <v>ENTER WEIGHT</v>
      </c>
      <c r="K593" s="5" t="b">
        <f t="shared" si="46"/>
        <v>0</v>
      </c>
      <c r="L593" s="6">
        <f t="shared" si="47"/>
        <v>0</v>
      </c>
    </row>
    <row r="594" spans="6:12" x14ac:dyDescent="0.25">
      <c r="F594" s="1" t="str">
        <f t="shared" si="48"/>
        <v>ENTER WEIGHT</v>
      </c>
      <c r="G594" s="2"/>
      <c r="H594" s="30"/>
      <c r="I594" s="30"/>
      <c r="J594" s="5" t="str">
        <f t="shared" si="45"/>
        <v>ENTER WEIGHT</v>
      </c>
      <c r="K594" s="5" t="b">
        <f t="shared" si="46"/>
        <v>0</v>
      </c>
      <c r="L594" s="6">
        <f t="shared" si="47"/>
        <v>0</v>
      </c>
    </row>
    <row r="595" spans="6:12" x14ac:dyDescent="0.25">
      <c r="F595" s="1" t="str">
        <f t="shared" si="48"/>
        <v>ENTER WEIGHT</v>
      </c>
      <c r="G595" s="2"/>
      <c r="H595" s="30"/>
      <c r="I595" s="30"/>
      <c r="J595" s="5" t="str">
        <f t="shared" si="45"/>
        <v>ENTER WEIGHT</v>
      </c>
      <c r="K595" s="5" t="b">
        <f t="shared" si="46"/>
        <v>0</v>
      </c>
      <c r="L595" s="6">
        <f t="shared" si="47"/>
        <v>0</v>
      </c>
    </row>
    <row r="596" spans="6:12" x14ac:dyDescent="0.25">
      <c r="F596" s="1" t="str">
        <f t="shared" si="48"/>
        <v>ENTER WEIGHT</v>
      </c>
      <c r="G596" s="2"/>
      <c r="H596" s="30"/>
      <c r="I596" s="30"/>
      <c r="J596" s="5" t="str">
        <f t="shared" si="45"/>
        <v>ENTER WEIGHT</v>
      </c>
      <c r="K596" s="5" t="b">
        <f t="shared" si="46"/>
        <v>0</v>
      </c>
      <c r="L596" s="6">
        <f t="shared" si="47"/>
        <v>0</v>
      </c>
    </row>
    <row r="597" spans="6:12" x14ac:dyDescent="0.25">
      <c r="F597" s="1" t="str">
        <f t="shared" si="48"/>
        <v>ENTER WEIGHT</v>
      </c>
      <c r="G597" s="2"/>
      <c r="H597" s="30"/>
      <c r="I597" s="30"/>
      <c r="J597" s="5" t="str">
        <f t="shared" si="45"/>
        <v>ENTER WEIGHT</v>
      </c>
      <c r="K597" s="5" t="b">
        <f t="shared" si="46"/>
        <v>0</v>
      </c>
      <c r="L597" s="6">
        <f t="shared" si="47"/>
        <v>0</v>
      </c>
    </row>
    <row r="598" spans="6:12" x14ac:dyDescent="0.25">
      <c r="F598" s="1" t="str">
        <f t="shared" si="48"/>
        <v>ENTER WEIGHT</v>
      </c>
      <c r="G598" s="2"/>
      <c r="H598" s="30"/>
      <c r="I598" s="30"/>
      <c r="J598" s="5" t="str">
        <f t="shared" si="45"/>
        <v>ENTER WEIGHT</v>
      </c>
      <c r="K598" s="5" t="b">
        <f t="shared" si="46"/>
        <v>0</v>
      </c>
      <c r="L598" s="6">
        <f t="shared" si="47"/>
        <v>0</v>
      </c>
    </row>
    <row r="599" spans="6:12" x14ac:dyDescent="0.25">
      <c r="F599" s="1" t="str">
        <f t="shared" si="48"/>
        <v>ENTER WEIGHT</v>
      </c>
      <c r="G599" s="2"/>
      <c r="H599" s="30"/>
      <c r="I599" s="30"/>
      <c r="J599" s="5" t="str">
        <f t="shared" si="45"/>
        <v>ENTER WEIGHT</v>
      </c>
      <c r="K599" s="5" t="b">
        <f t="shared" si="46"/>
        <v>0</v>
      </c>
      <c r="L599" s="6">
        <f t="shared" si="47"/>
        <v>0</v>
      </c>
    </row>
    <row r="600" spans="6:12" x14ac:dyDescent="0.25">
      <c r="F600" s="1" t="str">
        <f t="shared" si="48"/>
        <v>ENTER WEIGHT</v>
      </c>
      <c r="G600" s="2"/>
      <c r="H600" s="30"/>
      <c r="I600" s="30"/>
      <c r="J600" s="5" t="str">
        <f t="shared" si="45"/>
        <v>ENTER WEIGHT</v>
      </c>
      <c r="K600" s="5" t="b">
        <f t="shared" si="46"/>
        <v>0</v>
      </c>
      <c r="L600" s="6">
        <f t="shared" si="47"/>
        <v>0</v>
      </c>
    </row>
    <row r="601" spans="6:12" x14ac:dyDescent="0.25">
      <c r="F601" s="1" t="str">
        <f t="shared" si="48"/>
        <v>ENTER WEIGHT</v>
      </c>
      <c r="G601" s="2"/>
      <c r="H601" s="30"/>
      <c r="I601" s="30"/>
      <c r="J601" s="5" t="str">
        <f t="shared" si="45"/>
        <v>ENTER WEIGHT</v>
      </c>
      <c r="K601" s="5" t="b">
        <f t="shared" si="46"/>
        <v>0</v>
      </c>
      <c r="L601" s="6">
        <f t="shared" si="47"/>
        <v>0</v>
      </c>
    </row>
    <row r="602" spans="6:12" x14ac:dyDescent="0.25">
      <c r="F602" s="1" t="str">
        <f t="shared" si="48"/>
        <v>ENTER WEIGHT</v>
      </c>
      <c r="G602" s="2"/>
      <c r="H602" s="30"/>
      <c r="I602" s="30"/>
      <c r="J602" s="5" t="str">
        <f t="shared" si="45"/>
        <v>ENTER WEIGHT</v>
      </c>
      <c r="K602" s="5" t="b">
        <f t="shared" si="46"/>
        <v>0</v>
      </c>
      <c r="L602" s="6">
        <f t="shared" si="47"/>
        <v>0</v>
      </c>
    </row>
    <row r="603" spans="6:12" x14ac:dyDescent="0.25">
      <c r="F603" s="1" t="str">
        <f t="shared" si="48"/>
        <v>ENTER WEIGHT</v>
      </c>
      <c r="G603" s="2"/>
      <c r="H603" s="30"/>
      <c r="I603" s="30"/>
      <c r="J603" s="5" t="str">
        <f t="shared" si="45"/>
        <v>ENTER WEIGHT</v>
      </c>
      <c r="K603" s="5" t="b">
        <f t="shared" si="46"/>
        <v>0</v>
      </c>
      <c r="L603" s="6">
        <f t="shared" si="47"/>
        <v>0</v>
      </c>
    </row>
    <row r="604" spans="6:12" x14ac:dyDescent="0.25">
      <c r="F604" s="1" t="str">
        <f t="shared" si="48"/>
        <v>ENTER WEIGHT</v>
      </c>
      <c r="G604" s="2"/>
      <c r="H604" s="30"/>
      <c r="I604" s="30"/>
      <c r="J604" s="5" t="str">
        <f t="shared" ref="J604:J667" si="49">IF($E604=60.3,24.27,IF($E604=73,30.27,IF($E604=88.9,42.44,IF(AND($E604=114.3, $F604=17.26),47.83,IF(AND($E604=177.8, $F604=34.23),92.37,IF(AND($E604=244.5,$F604=53.57),144.09,"ENTER WEIGHT"))))))</f>
        <v>ENTER WEIGHT</v>
      </c>
      <c r="K604" s="5" t="b">
        <f t="shared" si="46"/>
        <v>0</v>
      </c>
      <c r="L604" s="6">
        <f t="shared" si="47"/>
        <v>0</v>
      </c>
    </row>
    <row r="605" spans="6:12" x14ac:dyDescent="0.25">
      <c r="F605" s="1" t="str">
        <f t="shared" si="48"/>
        <v>ENTER WEIGHT</v>
      </c>
      <c r="G605" s="2"/>
      <c r="H605" s="30"/>
      <c r="I605" s="30"/>
      <c r="J605" s="5" t="str">
        <f t="shared" si="49"/>
        <v>ENTER WEIGHT</v>
      </c>
      <c r="K605" s="5" t="b">
        <f t="shared" si="46"/>
        <v>0</v>
      </c>
      <c r="L605" s="6">
        <f t="shared" si="47"/>
        <v>0</v>
      </c>
    </row>
    <row r="606" spans="6:12" x14ac:dyDescent="0.25">
      <c r="F606" s="1" t="str">
        <f t="shared" si="48"/>
        <v>ENTER WEIGHT</v>
      </c>
      <c r="G606" s="2"/>
      <c r="H606" s="30"/>
      <c r="I606" s="30"/>
      <c r="J606" s="5" t="str">
        <f t="shared" si="49"/>
        <v>ENTER WEIGHT</v>
      </c>
      <c r="K606" s="5" t="b">
        <f t="shared" si="46"/>
        <v>0</v>
      </c>
      <c r="L606" s="6">
        <f t="shared" si="47"/>
        <v>0</v>
      </c>
    </row>
    <row r="607" spans="6:12" x14ac:dyDescent="0.25">
      <c r="F607" s="1" t="str">
        <f t="shared" si="48"/>
        <v>ENTER WEIGHT</v>
      </c>
      <c r="G607" s="2"/>
      <c r="H607" s="30"/>
      <c r="I607" s="30"/>
      <c r="J607" s="5" t="str">
        <f t="shared" si="49"/>
        <v>ENTER WEIGHT</v>
      </c>
      <c r="K607" s="5" t="b">
        <f t="shared" si="46"/>
        <v>0</v>
      </c>
      <c r="L607" s="6">
        <f t="shared" si="47"/>
        <v>0</v>
      </c>
    </row>
    <row r="608" spans="6:12" x14ac:dyDescent="0.25">
      <c r="F608" s="1" t="str">
        <f t="shared" si="48"/>
        <v>ENTER WEIGHT</v>
      </c>
      <c r="G608" s="2"/>
      <c r="H608" s="30"/>
      <c r="I608" s="30"/>
      <c r="J608" s="5" t="str">
        <f t="shared" si="49"/>
        <v>ENTER WEIGHT</v>
      </c>
      <c r="K608" s="5" t="b">
        <f t="shared" si="46"/>
        <v>0</v>
      </c>
      <c r="L608" s="6">
        <f t="shared" si="47"/>
        <v>0</v>
      </c>
    </row>
    <row r="609" spans="6:12" x14ac:dyDescent="0.25">
      <c r="F609" s="1" t="str">
        <f t="shared" si="48"/>
        <v>ENTER WEIGHT</v>
      </c>
      <c r="G609" s="2"/>
      <c r="H609" s="30"/>
      <c r="I609" s="30"/>
      <c r="J609" s="5" t="str">
        <f t="shared" si="49"/>
        <v>ENTER WEIGHT</v>
      </c>
      <c r="K609" s="5" t="b">
        <f t="shared" si="46"/>
        <v>0</v>
      </c>
      <c r="L609" s="6">
        <f t="shared" si="47"/>
        <v>0</v>
      </c>
    </row>
    <row r="610" spans="6:12" x14ac:dyDescent="0.25">
      <c r="F610" s="1" t="str">
        <f t="shared" si="48"/>
        <v>ENTER WEIGHT</v>
      </c>
      <c r="G610" s="2"/>
      <c r="H610" s="30"/>
      <c r="I610" s="30"/>
      <c r="J610" s="5" t="str">
        <f t="shared" si="49"/>
        <v>ENTER WEIGHT</v>
      </c>
      <c r="K610" s="5" t="b">
        <f t="shared" si="46"/>
        <v>0</v>
      </c>
      <c r="L610" s="6">
        <f t="shared" si="47"/>
        <v>0</v>
      </c>
    </row>
    <row r="611" spans="6:12" x14ac:dyDescent="0.25">
      <c r="F611" s="1" t="str">
        <f t="shared" si="48"/>
        <v>ENTER WEIGHT</v>
      </c>
      <c r="G611" s="2"/>
      <c r="H611" s="30"/>
      <c r="I611" s="30"/>
      <c r="J611" s="5" t="str">
        <f t="shared" si="49"/>
        <v>ENTER WEIGHT</v>
      </c>
      <c r="K611" s="5" t="b">
        <f t="shared" si="46"/>
        <v>0</v>
      </c>
      <c r="L611" s="6">
        <f t="shared" si="47"/>
        <v>0</v>
      </c>
    </row>
    <row r="612" spans="6:12" x14ac:dyDescent="0.25">
      <c r="F612" s="1" t="str">
        <f t="shared" si="48"/>
        <v>ENTER WEIGHT</v>
      </c>
      <c r="G612" s="2"/>
      <c r="H612" s="30"/>
      <c r="I612" s="30"/>
      <c r="J612" s="5" t="str">
        <f t="shared" si="49"/>
        <v>ENTER WEIGHT</v>
      </c>
      <c r="K612" s="5" t="b">
        <f t="shared" si="46"/>
        <v>0</v>
      </c>
      <c r="L612" s="6">
        <f t="shared" si="47"/>
        <v>0</v>
      </c>
    </row>
    <row r="613" spans="6:12" x14ac:dyDescent="0.25">
      <c r="F613" s="1" t="str">
        <f t="shared" si="48"/>
        <v>ENTER WEIGHT</v>
      </c>
      <c r="G613" s="2"/>
      <c r="H613" s="30"/>
      <c r="I613" s="30"/>
      <c r="J613" s="5" t="str">
        <f t="shared" si="49"/>
        <v>ENTER WEIGHT</v>
      </c>
      <c r="K613" s="5" t="b">
        <f t="shared" si="46"/>
        <v>0</v>
      </c>
      <c r="L613" s="6">
        <f t="shared" si="47"/>
        <v>0</v>
      </c>
    </row>
    <row r="614" spans="6:12" x14ac:dyDescent="0.25">
      <c r="F614" s="1" t="str">
        <f t="shared" si="48"/>
        <v>ENTER WEIGHT</v>
      </c>
      <c r="G614" s="2"/>
      <c r="H614" s="30"/>
      <c r="I614" s="30"/>
      <c r="J614" s="5" t="str">
        <f t="shared" si="49"/>
        <v>ENTER WEIGHT</v>
      </c>
      <c r="K614" s="5" t="b">
        <f t="shared" si="46"/>
        <v>0</v>
      </c>
      <c r="L614" s="6">
        <f t="shared" si="47"/>
        <v>0</v>
      </c>
    </row>
    <row r="615" spans="6:12" x14ac:dyDescent="0.25">
      <c r="F615" s="1" t="str">
        <f t="shared" si="48"/>
        <v>ENTER WEIGHT</v>
      </c>
      <c r="G615" s="2"/>
      <c r="H615" s="30"/>
      <c r="I615" s="30"/>
      <c r="J615" s="5" t="str">
        <f t="shared" si="49"/>
        <v>ENTER WEIGHT</v>
      </c>
      <c r="K615" s="5" t="b">
        <f t="shared" si="46"/>
        <v>0</v>
      </c>
      <c r="L615" s="6">
        <f t="shared" si="47"/>
        <v>0</v>
      </c>
    </row>
    <row r="616" spans="6:12" x14ac:dyDescent="0.25">
      <c r="F616" s="1" t="str">
        <f t="shared" si="48"/>
        <v>ENTER WEIGHT</v>
      </c>
      <c r="G616" s="2"/>
      <c r="H616" s="30"/>
      <c r="I616" s="30"/>
      <c r="J616" s="5" t="str">
        <f t="shared" si="49"/>
        <v>ENTER WEIGHT</v>
      </c>
      <c r="K616" s="5" t="b">
        <f t="shared" si="46"/>
        <v>0</v>
      </c>
      <c r="L616" s="6">
        <f t="shared" si="47"/>
        <v>0</v>
      </c>
    </row>
    <row r="617" spans="6:12" x14ac:dyDescent="0.25">
      <c r="F617" s="1" t="str">
        <f t="shared" si="48"/>
        <v>ENTER WEIGHT</v>
      </c>
      <c r="G617" s="2"/>
      <c r="H617" s="30"/>
      <c r="I617" s="30"/>
      <c r="J617" s="5" t="str">
        <f t="shared" si="49"/>
        <v>ENTER WEIGHT</v>
      </c>
      <c r="K617" s="5" t="b">
        <f t="shared" si="46"/>
        <v>0</v>
      </c>
      <c r="L617" s="6">
        <f t="shared" si="47"/>
        <v>0</v>
      </c>
    </row>
    <row r="618" spans="6:12" x14ac:dyDescent="0.25">
      <c r="F618" s="1" t="str">
        <f t="shared" si="48"/>
        <v>ENTER WEIGHT</v>
      </c>
      <c r="G618" s="2"/>
      <c r="H618" s="30"/>
      <c r="I618" s="30"/>
      <c r="J618" s="5" t="str">
        <f t="shared" si="49"/>
        <v>ENTER WEIGHT</v>
      </c>
      <c r="K618" s="5" t="b">
        <f t="shared" si="46"/>
        <v>0</v>
      </c>
      <c r="L618" s="6">
        <f t="shared" si="47"/>
        <v>0</v>
      </c>
    </row>
    <row r="619" spans="6:12" x14ac:dyDescent="0.25">
      <c r="F619" s="1" t="str">
        <f t="shared" si="48"/>
        <v>ENTER WEIGHT</v>
      </c>
      <c r="G619" s="2"/>
      <c r="H619" s="30"/>
      <c r="I619" s="30"/>
      <c r="J619" s="5" t="str">
        <f t="shared" si="49"/>
        <v>ENTER WEIGHT</v>
      </c>
      <c r="K619" s="5" t="b">
        <f t="shared" si="46"/>
        <v>0</v>
      </c>
      <c r="L619" s="6">
        <f t="shared" si="47"/>
        <v>0</v>
      </c>
    </row>
    <row r="620" spans="6:12" x14ac:dyDescent="0.25">
      <c r="F620" s="1" t="str">
        <f t="shared" si="48"/>
        <v>ENTER WEIGHT</v>
      </c>
      <c r="G620" s="2"/>
      <c r="H620" s="30"/>
      <c r="I620" s="30"/>
      <c r="J620" s="5" t="str">
        <f t="shared" si="49"/>
        <v>ENTER WEIGHT</v>
      </c>
      <c r="K620" s="5" t="b">
        <f t="shared" ref="K620:K683" si="50">IF(M620="NEW",J620*1,IF(M620="YELLOW",J620*0.75,IF(M620="BLUE",J620*0.5)))</f>
        <v>0</v>
      </c>
      <c r="L620" s="6">
        <f t="shared" ref="L620:L683" si="51">I620*K620</f>
        <v>0</v>
      </c>
    </row>
    <row r="621" spans="6:12" x14ac:dyDescent="0.25">
      <c r="F621" s="1" t="str">
        <f t="shared" si="48"/>
        <v>ENTER WEIGHT</v>
      </c>
      <c r="G621" s="2"/>
      <c r="H621" s="30"/>
      <c r="I621" s="30"/>
      <c r="J621" s="5" t="str">
        <f t="shared" si="49"/>
        <v>ENTER WEIGHT</v>
      </c>
      <c r="K621" s="5" t="b">
        <f t="shared" si="50"/>
        <v>0</v>
      </c>
      <c r="L621" s="6">
        <f t="shared" si="51"/>
        <v>0</v>
      </c>
    </row>
    <row r="622" spans="6:12" x14ac:dyDescent="0.25">
      <c r="F622" s="1" t="str">
        <f t="shared" si="48"/>
        <v>ENTER WEIGHT</v>
      </c>
      <c r="G622" s="2"/>
      <c r="H622" s="30"/>
      <c r="I622" s="30"/>
      <c r="J622" s="5" t="str">
        <f t="shared" si="49"/>
        <v>ENTER WEIGHT</v>
      </c>
      <c r="K622" s="5" t="b">
        <f t="shared" si="50"/>
        <v>0</v>
      </c>
      <c r="L622" s="6">
        <f t="shared" si="51"/>
        <v>0</v>
      </c>
    </row>
    <row r="623" spans="6:12" x14ac:dyDescent="0.25">
      <c r="F623" s="1" t="str">
        <f t="shared" si="48"/>
        <v>ENTER WEIGHT</v>
      </c>
      <c r="G623" s="2"/>
      <c r="H623" s="30"/>
      <c r="I623" s="30"/>
      <c r="J623" s="5" t="str">
        <f t="shared" si="49"/>
        <v>ENTER WEIGHT</v>
      </c>
      <c r="K623" s="5" t="b">
        <f t="shared" si="50"/>
        <v>0</v>
      </c>
      <c r="L623" s="6">
        <f t="shared" si="51"/>
        <v>0</v>
      </c>
    </row>
    <row r="624" spans="6:12" x14ac:dyDescent="0.25">
      <c r="F624" s="1" t="str">
        <f t="shared" si="48"/>
        <v>ENTER WEIGHT</v>
      </c>
      <c r="G624" s="2"/>
      <c r="H624" s="30"/>
      <c r="I624" s="30"/>
      <c r="J624" s="5" t="str">
        <f t="shared" si="49"/>
        <v>ENTER WEIGHT</v>
      </c>
      <c r="K624" s="5" t="b">
        <f t="shared" si="50"/>
        <v>0</v>
      </c>
      <c r="L624" s="6">
        <f t="shared" si="51"/>
        <v>0</v>
      </c>
    </row>
    <row r="625" spans="6:12" x14ac:dyDescent="0.25">
      <c r="F625" s="1" t="str">
        <f t="shared" si="48"/>
        <v>ENTER WEIGHT</v>
      </c>
      <c r="G625" s="2"/>
      <c r="H625" s="30"/>
      <c r="I625" s="30"/>
      <c r="J625" s="5" t="str">
        <f t="shared" si="49"/>
        <v>ENTER WEIGHT</v>
      </c>
      <c r="K625" s="5" t="b">
        <f t="shared" si="50"/>
        <v>0</v>
      </c>
      <c r="L625" s="6">
        <f t="shared" si="51"/>
        <v>0</v>
      </c>
    </row>
    <row r="626" spans="6:12" x14ac:dyDescent="0.25">
      <c r="F626" s="1" t="str">
        <f t="shared" si="48"/>
        <v>ENTER WEIGHT</v>
      </c>
      <c r="G626" s="2"/>
      <c r="H626" s="30"/>
      <c r="I626" s="30"/>
      <c r="J626" s="5" t="str">
        <f t="shared" si="49"/>
        <v>ENTER WEIGHT</v>
      </c>
      <c r="K626" s="5" t="b">
        <f t="shared" si="50"/>
        <v>0</v>
      </c>
      <c r="L626" s="6">
        <f t="shared" si="51"/>
        <v>0</v>
      </c>
    </row>
    <row r="627" spans="6:12" x14ac:dyDescent="0.25">
      <c r="F627" s="1" t="str">
        <f t="shared" si="48"/>
        <v>ENTER WEIGHT</v>
      </c>
      <c r="G627" s="2"/>
      <c r="H627" s="30"/>
      <c r="I627" s="30"/>
      <c r="J627" s="5" t="str">
        <f t="shared" si="49"/>
        <v>ENTER WEIGHT</v>
      </c>
      <c r="K627" s="5" t="b">
        <f t="shared" si="50"/>
        <v>0</v>
      </c>
      <c r="L627" s="6">
        <f t="shared" si="51"/>
        <v>0</v>
      </c>
    </row>
    <row r="628" spans="6:12" x14ac:dyDescent="0.25">
      <c r="F628" s="1" t="str">
        <f t="shared" si="48"/>
        <v>ENTER WEIGHT</v>
      </c>
      <c r="G628" s="2"/>
      <c r="H628" s="30"/>
      <c r="I628" s="30"/>
      <c r="J628" s="5" t="str">
        <f t="shared" si="49"/>
        <v>ENTER WEIGHT</v>
      </c>
      <c r="K628" s="5" t="b">
        <f t="shared" si="50"/>
        <v>0</v>
      </c>
      <c r="L628" s="6">
        <f t="shared" si="51"/>
        <v>0</v>
      </c>
    </row>
    <row r="629" spans="6:12" x14ac:dyDescent="0.25">
      <c r="F629" s="1" t="str">
        <f t="shared" si="48"/>
        <v>ENTER WEIGHT</v>
      </c>
      <c r="G629" s="2"/>
      <c r="H629" s="30"/>
      <c r="I629" s="30"/>
      <c r="J629" s="5" t="str">
        <f t="shared" si="49"/>
        <v>ENTER WEIGHT</v>
      </c>
      <c r="K629" s="5" t="b">
        <f t="shared" si="50"/>
        <v>0</v>
      </c>
      <c r="L629" s="6">
        <f t="shared" si="51"/>
        <v>0</v>
      </c>
    </row>
    <row r="630" spans="6:12" x14ac:dyDescent="0.25">
      <c r="F630" s="1" t="str">
        <f t="shared" si="48"/>
        <v>ENTER WEIGHT</v>
      </c>
      <c r="G630" s="2"/>
      <c r="H630" s="30"/>
      <c r="I630" s="30"/>
      <c r="J630" s="5" t="str">
        <f t="shared" si="49"/>
        <v>ENTER WEIGHT</v>
      </c>
      <c r="K630" s="5" t="b">
        <f t="shared" si="50"/>
        <v>0</v>
      </c>
      <c r="L630" s="6">
        <f t="shared" si="51"/>
        <v>0</v>
      </c>
    </row>
    <row r="631" spans="6:12" x14ac:dyDescent="0.25">
      <c r="F631" s="1" t="str">
        <f t="shared" si="48"/>
        <v>ENTER WEIGHT</v>
      </c>
      <c r="G631" s="2"/>
      <c r="H631" s="30"/>
      <c r="I631" s="30"/>
      <c r="J631" s="5" t="str">
        <f t="shared" si="49"/>
        <v>ENTER WEIGHT</v>
      </c>
      <c r="K631" s="5" t="b">
        <f t="shared" si="50"/>
        <v>0</v>
      </c>
      <c r="L631" s="6">
        <f t="shared" si="51"/>
        <v>0</v>
      </c>
    </row>
    <row r="632" spans="6:12" x14ac:dyDescent="0.25">
      <c r="F632" s="1" t="str">
        <f t="shared" si="48"/>
        <v>ENTER WEIGHT</v>
      </c>
      <c r="G632" s="2"/>
      <c r="H632" s="30"/>
      <c r="I632" s="30"/>
      <c r="J632" s="5" t="str">
        <f t="shared" si="49"/>
        <v>ENTER WEIGHT</v>
      </c>
      <c r="K632" s="5" t="b">
        <f t="shared" si="50"/>
        <v>0</v>
      </c>
      <c r="L632" s="6">
        <f t="shared" si="51"/>
        <v>0</v>
      </c>
    </row>
    <row r="633" spans="6:12" x14ac:dyDescent="0.25">
      <c r="F633" s="1" t="str">
        <f t="shared" si="48"/>
        <v>ENTER WEIGHT</v>
      </c>
      <c r="G633" s="2"/>
      <c r="H633" s="30"/>
      <c r="I633" s="30"/>
      <c r="J633" s="5" t="str">
        <f t="shared" si="49"/>
        <v>ENTER WEIGHT</v>
      </c>
      <c r="K633" s="5" t="b">
        <f t="shared" si="50"/>
        <v>0</v>
      </c>
      <c r="L633" s="6">
        <f t="shared" si="51"/>
        <v>0</v>
      </c>
    </row>
    <row r="634" spans="6:12" x14ac:dyDescent="0.25">
      <c r="F634" s="1" t="str">
        <f t="shared" ref="F634:F697" si="52">IF($E634=60.3,6.99,IF($E634=73,9.67,IF($E634=88.9,13.84,IF($E634=114.3,17.26,IF($E634=177.8,34.23,IF($E634=244.5,53.57,"ENTER WEIGHT"))))))</f>
        <v>ENTER WEIGHT</v>
      </c>
      <c r="G634" s="2"/>
      <c r="H634" s="30"/>
      <c r="I634" s="30"/>
      <c r="J634" s="5" t="str">
        <f t="shared" si="49"/>
        <v>ENTER WEIGHT</v>
      </c>
      <c r="K634" s="5" t="b">
        <f t="shared" si="50"/>
        <v>0</v>
      </c>
      <c r="L634" s="6">
        <f t="shared" si="51"/>
        <v>0</v>
      </c>
    </row>
    <row r="635" spans="6:12" x14ac:dyDescent="0.25">
      <c r="F635" s="1" t="str">
        <f t="shared" si="52"/>
        <v>ENTER WEIGHT</v>
      </c>
      <c r="G635" s="2"/>
      <c r="H635" s="30"/>
      <c r="I635" s="30"/>
      <c r="J635" s="5" t="str">
        <f t="shared" si="49"/>
        <v>ENTER WEIGHT</v>
      </c>
      <c r="K635" s="5" t="b">
        <f t="shared" si="50"/>
        <v>0</v>
      </c>
      <c r="L635" s="6">
        <f t="shared" si="51"/>
        <v>0</v>
      </c>
    </row>
    <row r="636" spans="6:12" x14ac:dyDescent="0.25">
      <c r="F636" s="1" t="str">
        <f t="shared" si="52"/>
        <v>ENTER WEIGHT</v>
      </c>
      <c r="G636" s="2"/>
      <c r="H636" s="30"/>
      <c r="I636" s="30"/>
      <c r="J636" s="5" t="str">
        <f t="shared" si="49"/>
        <v>ENTER WEIGHT</v>
      </c>
      <c r="K636" s="5" t="b">
        <f t="shared" si="50"/>
        <v>0</v>
      </c>
      <c r="L636" s="6">
        <f t="shared" si="51"/>
        <v>0</v>
      </c>
    </row>
    <row r="637" spans="6:12" x14ac:dyDescent="0.25">
      <c r="F637" s="1" t="str">
        <f t="shared" si="52"/>
        <v>ENTER WEIGHT</v>
      </c>
      <c r="G637" s="2"/>
      <c r="H637" s="30"/>
      <c r="I637" s="30"/>
      <c r="J637" s="5" t="str">
        <f t="shared" si="49"/>
        <v>ENTER WEIGHT</v>
      </c>
      <c r="K637" s="5" t="b">
        <f t="shared" si="50"/>
        <v>0</v>
      </c>
      <c r="L637" s="6">
        <f t="shared" si="51"/>
        <v>0</v>
      </c>
    </row>
    <row r="638" spans="6:12" x14ac:dyDescent="0.25">
      <c r="F638" s="1" t="str">
        <f t="shared" si="52"/>
        <v>ENTER WEIGHT</v>
      </c>
      <c r="G638" s="2"/>
      <c r="H638" s="30"/>
      <c r="I638" s="30"/>
      <c r="J638" s="5" t="str">
        <f t="shared" si="49"/>
        <v>ENTER WEIGHT</v>
      </c>
      <c r="K638" s="5" t="b">
        <f t="shared" si="50"/>
        <v>0</v>
      </c>
      <c r="L638" s="6">
        <f t="shared" si="51"/>
        <v>0</v>
      </c>
    </row>
    <row r="639" spans="6:12" x14ac:dyDescent="0.25">
      <c r="F639" s="1" t="str">
        <f t="shared" si="52"/>
        <v>ENTER WEIGHT</v>
      </c>
      <c r="G639" s="2"/>
      <c r="H639" s="30"/>
      <c r="I639" s="30"/>
      <c r="J639" s="5" t="str">
        <f t="shared" si="49"/>
        <v>ENTER WEIGHT</v>
      </c>
      <c r="K639" s="5" t="b">
        <f t="shared" si="50"/>
        <v>0</v>
      </c>
      <c r="L639" s="6">
        <f t="shared" si="51"/>
        <v>0</v>
      </c>
    </row>
    <row r="640" spans="6:12" x14ac:dyDescent="0.25">
      <c r="F640" s="1" t="str">
        <f t="shared" si="52"/>
        <v>ENTER WEIGHT</v>
      </c>
      <c r="G640" s="2"/>
      <c r="H640" s="30"/>
      <c r="I640" s="30"/>
      <c r="J640" s="5" t="str">
        <f t="shared" si="49"/>
        <v>ENTER WEIGHT</v>
      </c>
      <c r="K640" s="5" t="b">
        <f t="shared" si="50"/>
        <v>0</v>
      </c>
      <c r="L640" s="6">
        <f t="shared" si="51"/>
        <v>0</v>
      </c>
    </row>
    <row r="641" spans="6:12" x14ac:dyDescent="0.25">
      <c r="F641" s="1" t="str">
        <f t="shared" si="52"/>
        <v>ENTER WEIGHT</v>
      </c>
      <c r="G641" s="2"/>
      <c r="H641" s="30"/>
      <c r="I641" s="30"/>
      <c r="J641" s="5" t="str">
        <f t="shared" si="49"/>
        <v>ENTER WEIGHT</v>
      </c>
      <c r="K641" s="5" t="b">
        <f t="shared" si="50"/>
        <v>0</v>
      </c>
      <c r="L641" s="6">
        <f t="shared" si="51"/>
        <v>0</v>
      </c>
    </row>
    <row r="642" spans="6:12" x14ac:dyDescent="0.25">
      <c r="F642" s="1" t="str">
        <f t="shared" si="52"/>
        <v>ENTER WEIGHT</v>
      </c>
      <c r="G642" s="2"/>
      <c r="H642" s="30"/>
      <c r="I642" s="30"/>
      <c r="J642" s="5" t="str">
        <f t="shared" si="49"/>
        <v>ENTER WEIGHT</v>
      </c>
      <c r="K642" s="5" t="b">
        <f t="shared" si="50"/>
        <v>0</v>
      </c>
      <c r="L642" s="6">
        <f t="shared" si="51"/>
        <v>0</v>
      </c>
    </row>
    <row r="643" spans="6:12" x14ac:dyDescent="0.25">
      <c r="F643" s="1" t="str">
        <f t="shared" si="52"/>
        <v>ENTER WEIGHT</v>
      </c>
      <c r="G643" s="2"/>
      <c r="H643" s="30"/>
      <c r="I643" s="30"/>
      <c r="J643" s="5" t="str">
        <f t="shared" si="49"/>
        <v>ENTER WEIGHT</v>
      </c>
      <c r="K643" s="5" t="b">
        <f t="shared" si="50"/>
        <v>0</v>
      </c>
      <c r="L643" s="6">
        <f t="shared" si="51"/>
        <v>0</v>
      </c>
    </row>
    <row r="644" spans="6:12" x14ac:dyDescent="0.25">
      <c r="F644" s="1" t="str">
        <f t="shared" si="52"/>
        <v>ENTER WEIGHT</v>
      </c>
      <c r="G644" s="2"/>
      <c r="H644" s="30"/>
      <c r="I644" s="30"/>
      <c r="J644" s="5" t="str">
        <f t="shared" si="49"/>
        <v>ENTER WEIGHT</v>
      </c>
      <c r="K644" s="5" t="b">
        <f t="shared" si="50"/>
        <v>0</v>
      </c>
      <c r="L644" s="6">
        <f t="shared" si="51"/>
        <v>0</v>
      </c>
    </row>
    <row r="645" spans="6:12" x14ac:dyDescent="0.25">
      <c r="F645" s="1" t="str">
        <f t="shared" si="52"/>
        <v>ENTER WEIGHT</v>
      </c>
      <c r="G645" s="2"/>
      <c r="H645" s="30"/>
      <c r="I645" s="30"/>
      <c r="J645" s="5" t="str">
        <f t="shared" si="49"/>
        <v>ENTER WEIGHT</v>
      </c>
      <c r="K645" s="5" t="b">
        <f t="shared" si="50"/>
        <v>0</v>
      </c>
      <c r="L645" s="6">
        <f t="shared" si="51"/>
        <v>0</v>
      </c>
    </row>
    <row r="646" spans="6:12" x14ac:dyDescent="0.25">
      <c r="F646" s="1" t="str">
        <f t="shared" si="52"/>
        <v>ENTER WEIGHT</v>
      </c>
      <c r="G646" s="2"/>
      <c r="H646" s="30"/>
      <c r="I646" s="30"/>
      <c r="J646" s="5" t="str">
        <f t="shared" si="49"/>
        <v>ENTER WEIGHT</v>
      </c>
      <c r="K646" s="5" t="b">
        <f t="shared" si="50"/>
        <v>0</v>
      </c>
      <c r="L646" s="6">
        <f t="shared" si="51"/>
        <v>0</v>
      </c>
    </row>
    <row r="647" spans="6:12" x14ac:dyDescent="0.25">
      <c r="F647" s="1" t="str">
        <f t="shared" si="52"/>
        <v>ENTER WEIGHT</v>
      </c>
      <c r="G647" s="2"/>
      <c r="H647" s="30"/>
      <c r="I647" s="30"/>
      <c r="J647" s="5" t="str">
        <f t="shared" si="49"/>
        <v>ENTER WEIGHT</v>
      </c>
      <c r="K647" s="5" t="b">
        <f t="shared" si="50"/>
        <v>0</v>
      </c>
      <c r="L647" s="6">
        <f t="shared" si="51"/>
        <v>0</v>
      </c>
    </row>
    <row r="648" spans="6:12" x14ac:dyDescent="0.25">
      <c r="F648" s="1" t="str">
        <f t="shared" si="52"/>
        <v>ENTER WEIGHT</v>
      </c>
      <c r="G648" s="2"/>
      <c r="H648" s="30"/>
      <c r="I648" s="30"/>
      <c r="J648" s="5" t="str">
        <f t="shared" si="49"/>
        <v>ENTER WEIGHT</v>
      </c>
      <c r="K648" s="5" t="b">
        <f t="shared" si="50"/>
        <v>0</v>
      </c>
      <c r="L648" s="6">
        <f t="shared" si="51"/>
        <v>0</v>
      </c>
    </row>
    <row r="649" spans="6:12" x14ac:dyDescent="0.25">
      <c r="F649" s="1" t="str">
        <f t="shared" si="52"/>
        <v>ENTER WEIGHT</v>
      </c>
      <c r="G649" s="2"/>
      <c r="H649" s="30"/>
      <c r="I649" s="30"/>
      <c r="J649" s="5" t="str">
        <f t="shared" si="49"/>
        <v>ENTER WEIGHT</v>
      </c>
      <c r="K649" s="5" t="b">
        <f t="shared" si="50"/>
        <v>0</v>
      </c>
      <c r="L649" s="6">
        <f t="shared" si="51"/>
        <v>0</v>
      </c>
    </row>
    <row r="650" spans="6:12" x14ac:dyDescent="0.25">
      <c r="F650" s="1" t="str">
        <f t="shared" si="52"/>
        <v>ENTER WEIGHT</v>
      </c>
      <c r="G650" s="2"/>
      <c r="H650" s="30"/>
      <c r="I650" s="30"/>
      <c r="J650" s="5" t="str">
        <f t="shared" si="49"/>
        <v>ENTER WEIGHT</v>
      </c>
      <c r="K650" s="5" t="b">
        <f t="shared" si="50"/>
        <v>0</v>
      </c>
      <c r="L650" s="6">
        <f t="shared" si="51"/>
        <v>0</v>
      </c>
    </row>
    <row r="651" spans="6:12" x14ac:dyDescent="0.25">
      <c r="F651" s="1" t="str">
        <f t="shared" si="52"/>
        <v>ENTER WEIGHT</v>
      </c>
      <c r="G651" s="2"/>
      <c r="H651" s="30"/>
      <c r="I651" s="30"/>
      <c r="J651" s="5" t="str">
        <f t="shared" si="49"/>
        <v>ENTER WEIGHT</v>
      </c>
      <c r="K651" s="5" t="b">
        <f t="shared" si="50"/>
        <v>0</v>
      </c>
      <c r="L651" s="6">
        <f t="shared" si="51"/>
        <v>0</v>
      </c>
    </row>
    <row r="652" spans="6:12" x14ac:dyDescent="0.25">
      <c r="F652" s="1" t="str">
        <f t="shared" si="52"/>
        <v>ENTER WEIGHT</v>
      </c>
      <c r="G652" s="2"/>
      <c r="H652" s="30"/>
      <c r="I652" s="30"/>
      <c r="J652" s="5" t="str">
        <f t="shared" si="49"/>
        <v>ENTER WEIGHT</v>
      </c>
      <c r="K652" s="5" t="b">
        <f t="shared" si="50"/>
        <v>0</v>
      </c>
      <c r="L652" s="6">
        <f t="shared" si="51"/>
        <v>0</v>
      </c>
    </row>
    <row r="653" spans="6:12" x14ac:dyDescent="0.25">
      <c r="F653" s="1" t="str">
        <f t="shared" si="52"/>
        <v>ENTER WEIGHT</v>
      </c>
      <c r="G653" s="2"/>
      <c r="H653" s="30"/>
      <c r="I653" s="30"/>
      <c r="J653" s="5" t="str">
        <f t="shared" si="49"/>
        <v>ENTER WEIGHT</v>
      </c>
      <c r="K653" s="5" t="b">
        <f t="shared" si="50"/>
        <v>0</v>
      </c>
      <c r="L653" s="6">
        <f t="shared" si="51"/>
        <v>0</v>
      </c>
    </row>
    <row r="654" spans="6:12" x14ac:dyDescent="0.25">
      <c r="F654" s="1" t="str">
        <f t="shared" si="52"/>
        <v>ENTER WEIGHT</v>
      </c>
      <c r="G654" s="2"/>
      <c r="H654" s="30"/>
      <c r="I654" s="30"/>
      <c r="J654" s="5" t="str">
        <f t="shared" si="49"/>
        <v>ENTER WEIGHT</v>
      </c>
      <c r="K654" s="5" t="b">
        <f t="shared" si="50"/>
        <v>0</v>
      </c>
      <c r="L654" s="6">
        <f t="shared" si="51"/>
        <v>0</v>
      </c>
    </row>
    <row r="655" spans="6:12" x14ac:dyDescent="0.25">
      <c r="F655" s="1" t="str">
        <f t="shared" si="52"/>
        <v>ENTER WEIGHT</v>
      </c>
      <c r="G655" s="2"/>
      <c r="H655" s="30"/>
      <c r="I655" s="30"/>
      <c r="J655" s="5" t="str">
        <f t="shared" si="49"/>
        <v>ENTER WEIGHT</v>
      </c>
      <c r="K655" s="5" t="b">
        <f t="shared" si="50"/>
        <v>0</v>
      </c>
      <c r="L655" s="6">
        <f t="shared" si="51"/>
        <v>0</v>
      </c>
    </row>
    <row r="656" spans="6:12" x14ac:dyDescent="0.25">
      <c r="F656" s="1" t="str">
        <f t="shared" si="52"/>
        <v>ENTER WEIGHT</v>
      </c>
      <c r="G656" s="2"/>
      <c r="H656" s="30"/>
      <c r="I656" s="30"/>
      <c r="J656" s="5" t="str">
        <f t="shared" si="49"/>
        <v>ENTER WEIGHT</v>
      </c>
      <c r="K656" s="5" t="b">
        <f t="shared" si="50"/>
        <v>0</v>
      </c>
      <c r="L656" s="6">
        <f t="shared" si="51"/>
        <v>0</v>
      </c>
    </row>
    <row r="657" spans="6:12" x14ac:dyDescent="0.25">
      <c r="F657" s="1" t="str">
        <f t="shared" si="52"/>
        <v>ENTER WEIGHT</v>
      </c>
      <c r="G657" s="2"/>
      <c r="H657" s="30"/>
      <c r="I657" s="30"/>
      <c r="J657" s="5" t="str">
        <f t="shared" si="49"/>
        <v>ENTER WEIGHT</v>
      </c>
      <c r="K657" s="5" t="b">
        <f t="shared" si="50"/>
        <v>0</v>
      </c>
      <c r="L657" s="6">
        <f t="shared" si="51"/>
        <v>0</v>
      </c>
    </row>
    <row r="658" spans="6:12" x14ac:dyDescent="0.25">
      <c r="F658" s="1" t="str">
        <f t="shared" si="52"/>
        <v>ENTER WEIGHT</v>
      </c>
      <c r="G658" s="2"/>
      <c r="H658" s="30"/>
      <c r="I658" s="30"/>
      <c r="J658" s="5" t="str">
        <f t="shared" si="49"/>
        <v>ENTER WEIGHT</v>
      </c>
      <c r="K658" s="5" t="b">
        <f t="shared" si="50"/>
        <v>0</v>
      </c>
      <c r="L658" s="6">
        <f t="shared" si="51"/>
        <v>0</v>
      </c>
    </row>
    <row r="659" spans="6:12" x14ac:dyDescent="0.25">
      <c r="F659" s="1" t="str">
        <f t="shared" si="52"/>
        <v>ENTER WEIGHT</v>
      </c>
      <c r="G659" s="2"/>
      <c r="H659" s="30"/>
      <c r="I659" s="30"/>
      <c r="J659" s="5" t="str">
        <f t="shared" si="49"/>
        <v>ENTER WEIGHT</v>
      </c>
      <c r="K659" s="5" t="b">
        <f t="shared" si="50"/>
        <v>0</v>
      </c>
      <c r="L659" s="6">
        <f t="shared" si="51"/>
        <v>0</v>
      </c>
    </row>
    <row r="660" spans="6:12" x14ac:dyDescent="0.25">
      <c r="F660" s="1" t="str">
        <f t="shared" si="52"/>
        <v>ENTER WEIGHT</v>
      </c>
      <c r="G660" s="2"/>
      <c r="H660" s="30"/>
      <c r="I660" s="30"/>
      <c r="J660" s="5" t="str">
        <f t="shared" si="49"/>
        <v>ENTER WEIGHT</v>
      </c>
      <c r="K660" s="5" t="b">
        <f t="shared" si="50"/>
        <v>0</v>
      </c>
      <c r="L660" s="6">
        <f t="shared" si="51"/>
        <v>0</v>
      </c>
    </row>
    <row r="661" spans="6:12" x14ac:dyDescent="0.25">
      <c r="F661" s="1" t="str">
        <f t="shared" si="52"/>
        <v>ENTER WEIGHT</v>
      </c>
      <c r="G661" s="2"/>
      <c r="H661" s="30"/>
      <c r="I661" s="30"/>
      <c r="J661" s="5" t="str">
        <f t="shared" si="49"/>
        <v>ENTER WEIGHT</v>
      </c>
      <c r="K661" s="5" t="b">
        <f t="shared" si="50"/>
        <v>0</v>
      </c>
      <c r="L661" s="6">
        <f t="shared" si="51"/>
        <v>0</v>
      </c>
    </row>
    <row r="662" spans="6:12" x14ac:dyDescent="0.25">
      <c r="F662" s="1" t="str">
        <f t="shared" si="52"/>
        <v>ENTER WEIGHT</v>
      </c>
      <c r="G662" s="2"/>
      <c r="H662" s="30"/>
      <c r="I662" s="30"/>
      <c r="J662" s="5" t="str">
        <f t="shared" si="49"/>
        <v>ENTER WEIGHT</v>
      </c>
      <c r="K662" s="5" t="b">
        <f t="shared" si="50"/>
        <v>0</v>
      </c>
      <c r="L662" s="6">
        <f t="shared" si="51"/>
        <v>0</v>
      </c>
    </row>
    <row r="663" spans="6:12" x14ac:dyDescent="0.25">
      <c r="F663" s="1" t="str">
        <f t="shared" si="52"/>
        <v>ENTER WEIGHT</v>
      </c>
      <c r="G663" s="2"/>
      <c r="H663" s="30"/>
      <c r="I663" s="30"/>
      <c r="J663" s="5" t="str">
        <f t="shared" si="49"/>
        <v>ENTER WEIGHT</v>
      </c>
      <c r="K663" s="5" t="b">
        <f t="shared" si="50"/>
        <v>0</v>
      </c>
      <c r="L663" s="6">
        <f t="shared" si="51"/>
        <v>0</v>
      </c>
    </row>
    <row r="664" spans="6:12" x14ac:dyDescent="0.25">
      <c r="F664" s="1" t="str">
        <f t="shared" si="52"/>
        <v>ENTER WEIGHT</v>
      </c>
      <c r="G664" s="2"/>
      <c r="H664" s="30"/>
      <c r="I664" s="30"/>
      <c r="J664" s="5" t="str">
        <f t="shared" si="49"/>
        <v>ENTER WEIGHT</v>
      </c>
      <c r="K664" s="5" t="b">
        <f t="shared" si="50"/>
        <v>0</v>
      </c>
      <c r="L664" s="6">
        <f t="shared" si="51"/>
        <v>0</v>
      </c>
    </row>
    <row r="665" spans="6:12" x14ac:dyDescent="0.25">
      <c r="F665" s="1" t="str">
        <f t="shared" si="52"/>
        <v>ENTER WEIGHT</v>
      </c>
      <c r="G665" s="2"/>
      <c r="H665" s="30"/>
      <c r="I665" s="30"/>
      <c r="J665" s="5" t="str">
        <f t="shared" si="49"/>
        <v>ENTER WEIGHT</v>
      </c>
      <c r="K665" s="5" t="b">
        <f t="shared" si="50"/>
        <v>0</v>
      </c>
      <c r="L665" s="6">
        <f t="shared" si="51"/>
        <v>0</v>
      </c>
    </row>
    <row r="666" spans="6:12" x14ac:dyDescent="0.25">
      <c r="F666" s="1" t="str">
        <f t="shared" si="52"/>
        <v>ENTER WEIGHT</v>
      </c>
      <c r="G666" s="2"/>
      <c r="H666" s="30"/>
      <c r="I666" s="30"/>
      <c r="J666" s="5" t="str">
        <f t="shared" si="49"/>
        <v>ENTER WEIGHT</v>
      </c>
      <c r="K666" s="5" t="b">
        <f t="shared" si="50"/>
        <v>0</v>
      </c>
      <c r="L666" s="6">
        <f t="shared" si="51"/>
        <v>0</v>
      </c>
    </row>
    <row r="667" spans="6:12" x14ac:dyDescent="0.25">
      <c r="F667" s="1" t="str">
        <f t="shared" si="52"/>
        <v>ENTER WEIGHT</v>
      </c>
      <c r="G667" s="2"/>
      <c r="H667" s="30"/>
      <c r="I667" s="30"/>
      <c r="J667" s="5" t="str">
        <f t="shared" si="49"/>
        <v>ENTER WEIGHT</v>
      </c>
      <c r="K667" s="5" t="b">
        <f t="shared" si="50"/>
        <v>0</v>
      </c>
      <c r="L667" s="6">
        <f t="shared" si="51"/>
        <v>0</v>
      </c>
    </row>
    <row r="668" spans="6:12" x14ac:dyDescent="0.25">
      <c r="F668" s="1" t="str">
        <f t="shared" si="52"/>
        <v>ENTER WEIGHT</v>
      </c>
      <c r="G668" s="2"/>
      <c r="H668" s="30"/>
      <c r="I668" s="30"/>
      <c r="J668" s="5" t="str">
        <f t="shared" ref="J668:J729" si="53">IF($E668=60.3,24.27,IF($E668=73,30.27,IF($E668=88.9,42.44,IF(AND($E668=114.3, $F668=17.26),47.83,IF(AND($E668=177.8, $F668=34.23),92.37,IF(AND($E668=244.5,$F668=53.57),144.09,"ENTER WEIGHT"))))))</f>
        <v>ENTER WEIGHT</v>
      </c>
      <c r="K668" s="5" t="b">
        <f t="shared" si="50"/>
        <v>0</v>
      </c>
      <c r="L668" s="6">
        <f t="shared" si="51"/>
        <v>0</v>
      </c>
    </row>
    <row r="669" spans="6:12" x14ac:dyDescent="0.25">
      <c r="F669" s="1" t="str">
        <f t="shared" si="52"/>
        <v>ENTER WEIGHT</v>
      </c>
      <c r="G669" s="2"/>
      <c r="H669" s="30"/>
      <c r="I669" s="30"/>
      <c r="J669" s="5" t="str">
        <f t="shared" si="53"/>
        <v>ENTER WEIGHT</v>
      </c>
      <c r="K669" s="5" t="b">
        <f t="shared" si="50"/>
        <v>0</v>
      </c>
      <c r="L669" s="6">
        <f t="shared" si="51"/>
        <v>0</v>
      </c>
    </row>
    <row r="670" spans="6:12" x14ac:dyDescent="0.25">
      <c r="F670" s="1" t="str">
        <f t="shared" si="52"/>
        <v>ENTER WEIGHT</v>
      </c>
      <c r="G670" s="2"/>
      <c r="H670" s="30"/>
      <c r="I670" s="30"/>
      <c r="J670" s="5" t="str">
        <f t="shared" si="53"/>
        <v>ENTER WEIGHT</v>
      </c>
      <c r="K670" s="5" t="b">
        <f t="shared" si="50"/>
        <v>0</v>
      </c>
      <c r="L670" s="6">
        <f t="shared" si="51"/>
        <v>0</v>
      </c>
    </row>
    <row r="671" spans="6:12" x14ac:dyDescent="0.25">
      <c r="F671" s="1" t="str">
        <f t="shared" si="52"/>
        <v>ENTER WEIGHT</v>
      </c>
      <c r="G671" s="2"/>
      <c r="H671" s="30"/>
      <c r="I671" s="30"/>
      <c r="J671" s="5" t="str">
        <f t="shared" si="53"/>
        <v>ENTER WEIGHT</v>
      </c>
      <c r="K671" s="5" t="b">
        <f t="shared" si="50"/>
        <v>0</v>
      </c>
      <c r="L671" s="6">
        <f t="shared" si="51"/>
        <v>0</v>
      </c>
    </row>
    <row r="672" spans="6:12" x14ac:dyDescent="0.25">
      <c r="F672" s="1" t="str">
        <f t="shared" si="52"/>
        <v>ENTER WEIGHT</v>
      </c>
      <c r="G672" s="2"/>
      <c r="H672" s="30"/>
      <c r="I672" s="30"/>
      <c r="J672" s="5" t="str">
        <f t="shared" si="53"/>
        <v>ENTER WEIGHT</v>
      </c>
      <c r="K672" s="5" t="b">
        <f t="shared" si="50"/>
        <v>0</v>
      </c>
      <c r="L672" s="6">
        <f t="shared" si="51"/>
        <v>0</v>
      </c>
    </row>
    <row r="673" spans="6:12" x14ac:dyDescent="0.25">
      <c r="F673" s="1" t="str">
        <f t="shared" si="52"/>
        <v>ENTER WEIGHT</v>
      </c>
      <c r="G673" s="2"/>
      <c r="H673" s="30"/>
      <c r="I673" s="30"/>
      <c r="J673" s="5" t="str">
        <f t="shared" si="53"/>
        <v>ENTER WEIGHT</v>
      </c>
      <c r="K673" s="5" t="b">
        <f t="shared" si="50"/>
        <v>0</v>
      </c>
      <c r="L673" s="6">
        <f t="shared" si="51"/>
        <v>0</v>
      </c>
    </row>
    <row r="674" spans="6:12" x14ac:dyDescent="0.25">
      <c r="F674" s="1" t="str">
        <f t="shared" si="52"/>
        <v>ENTER WEIGHT</v>
      </c>
      <c r="G674" s="2"/>
      <c r="H674" s="30"/>
      <c r="I674" s="30"/>
      <c r="J674" s="5" t="str">
        <f t="shared" si="53"/>
        <v>ENTER WEIGHT</v>
      </c>
      <c r="K674" s="5" t="b">
        <f t="shared" si="50"/>
        <v>0</v>
      </c>
      <c r="L674" s="6">
        <f t="shared" si="51"/>
        <v>0</v>
      </c>
    </row>
    <row r="675" spans="6:12" x14ac:dyDescent="0.25">
      <c r="F675" s="1" t="str">
        <f t="shared" si="52"/>
        <v>ENTER WEIGHT</v>
      </c>
      <c r="G675" s="2"/>
      <c r="H675" s="30"/>
      <c r="I675" s="30"/>
      <c r="J675" s="5" t="str">
        <f t="shared" si="53"/>
        <v>ENTER WEIGHT</v>
      </c>
      <c r="K675" s="5" t="b">
        <f t="shared" si="50"/>
        <v>0</v>
      </c>
      <c r="L675" s="6">
        <f t="shared" si="51"/>
        <v>0</v>
      </c>
    </row>
    <row r="676" spans="6:12" x14ac:dyDescent="0.25">
      <c r="F676" s="1" t="str">
        <f t="shared" si="52"/>
        <v>ENTER WEIGHT</v>
      </c>
      <c r="G676" s="2"/>
      <c r="H676" s="30"/>
      <c r="I676" s="30"/>
      <c r="J676" s="5" t="str">
        <f t="shared" si="53"/>
        <v>ENTER WEIGHT</v>
      </c>
      <c r="K676" s="5" t="b">
        <f t="shared" si="50"/>
        <v>0</v>
      </c>
      <c r="L676" s="6">
        <f t="shared" si="51"/>
        <v>0</v>
      </c>
    </row>
    <row r="677" spans="6:12" x14ac:dyDescent="0.25">
      <c r="F677" s="1" t="str">
        <f t="shared" si="52"/>
        <v>ENTER WEIGHT</v>
      </c>
      <c r="G677" s="2"/>
      <c r="H677" s="30"/>
      <c r="I677" s="30"/>
      <c r="J677" s="5" t="str">
        <f t="shared" si="53"/>
        <v>ENTER WEIGHT</v>
      </c>
      <c r="K677" s="5" t="b">
        <f t="shared" si="50"/>
        <v>0</v>
      </c>
      <c r="L677" s="6">
        <f t="shared" si="51"/>
        <v>0</v>
      </c>
    </row>
    <row r="678" spans="6:12" x14ac:dyDescent="0.25">
      <c r="F678" s="1" t="str">
        <f t="shared" si="52"/>
        <v>ENTER WEIGHT</v>
      </c>
      <c r="G678" s="2"/>
      <c r="H678" s="30"/>
      <c r="I678" s="30"/>
      <c r="J678" s="5" t="str">
        <f t="shared" si="53"/>
        <v>ENTER WEIGHT</v>
      </c>
      <c r="K678" s="5" t="b">
        <f t="shared" si="50"/>
        <v>0</v>
      </c>
      <c r="L678" s="6">
        <f t="shared" si="51"/>
        <v>0</v>
      </c>
    </row>
    <row r="679" spans="6:12" x14ac:dyDescent="0.25">
      <c r="F679" s="1" t="str">
        <f t="shared" si="52"/>
        <v>ENTER WEIGHT</v>
      </c>
      <c r="G679" s="2"/>
      <c r="H679" s="30"/>
      <c r="I679" s="30"/>
      <c r="J679" s="5" t="str">
        <f t="shared" si="53"/>
        <v>ENTER WEIGHT</v>
      </c>
      <c r="K679" s="5" t="b">
        <f t="shared" si="50"/>
        <v>0</v>
      </c>
      <c r="L679" s="6">
        <f t="shared" si="51"/>
        <v>0</v>
      </c>
    </row>
    <row r="680" spans="6:12" x14ac:dyDescent="0.25">
      <c r="F680" s="1" t="str">
        <f t="shared" si="52"/>
        <v>ENTER WEIGHT</v>
      </c>
      <c r="G680" s="2"/>
      <c r="H680" s="30"/>
      <c r="I680" s="30"/>
      <c r="J680" s="5" t="str">
        <f t="shared" si="53"/>
        <v>ENTER WEIGHT</v>
      </c>
      <c r="K680" s="5" t="b">
        <f t="shared" si="50"/>
        <v>0</v>
      </c>
      <c r="L680" s="6">
        <f t="shared" si="51"/>
        <v>0</v>
      </c>
    </row>
    <row r="681" spans="6:12" x14ac:dyDescent="0.25">
      <c r="F681" s="1" t="str">
        <f t="shared" si="52"/>
        <v>ENTER WEIGHT</v>
      </c>
      <c r="G681" s="2"/>
      <c r="H681" s="30"/>
      <c r="I681" s="30"/>
      <c r="J681" s="5" t="str">
        <f t="shared" si="53"/>
        <v>ENTER WEIGHT</v>
      </c>
      <c r="K681" s="5" t="b">
        <f t="shared" si="50"/>
        <v>0</v>
      </c>
      <c r="L681" s="6">
        <f t="shared" si="51"/>
        <v>0</v>
      </c>
    </row>
    <row r="682" spans="6:12" x14ac:dyDescent="0.25">
      <c r="F682" s="1" t="str">
        <f t="shared" si="52"/>
        <v>ENTER WEIGHT</v>
      </c>
      <c r="G682" s="2"/>
      <c r="H682" s="30"/>
      <c r="I682" s="30"/>
      <c r="J682" s="5" t="str">
        <f t="shared" si="53"/>
        <v>ENTER WEIGHT</v>
      </c>
      <c r="K682" s="5" t="b">
        <f t="shared" si="50"/>
        <v>0</v>
      </c>
      <c r="L682" s="6">
        <f t="shared" si="51"/>
        <v>0</v>
      </c>
    </row>
    <row r="683" spans="6:12" x14ac:dyDescent="0.25">
      <c r="F683" s="1" t="str">
        <f t="shared" si="52"/>
        <v>ENTER WEIGHT</v>
      </c>
      <c r="G683" s="2"/>
      <c r="H683" s="30"/>
      <c r="I683" s="30"/>
      <c r="J683" s="5" t="str">
        <f t="shared" si="53"/>
        <v>ENTER WEIGHT</v>
      </c>
      <c r="K683" s="5" t="b">
        <f t="shared" si="50"/>
        <v>0</v>
      </c>
      <c r="L683" s="6">
        <f t="shared" si="51"/>
        <v>0</v>
      </c>
    </row>
    <row r="684" spans="6:12" x14ac:dyDescent="0.25">
      <c r="F684" s="1" t="str">
        <f t="shared" si="52"/>
        <v>ENTER WEIGHT</v>
      </c>
      <c r="G684" s="2"/>
      <c r="H684" s="30"/>
      <c r="I684" s="30"/>
      <c r="J684" s="5" t="str">
        <f t="shared" si="53"/>
        <v>ENTER WEIGHT</v>
      </c>
      <c r="K684" s="5" t="b">
        <f t="shared" ref="K684:K729" si="54">IF(M684="NEW",J684*1,IF(M684="YELLOW",J684*0.75,IF(M684="BLUE",J684*0.5)))</f>
        <v>0</v>
      </c>
      <c r="L684" s="6">
        <f t="shared" ref="L684:L729" si="55">I684*K684</f>
        <v>0</v>
      </c>
    </row>
    <row r="685" spans="6:12" x14ac:dyDescent="0.25">
      <c r="F685" s="1" t="str">
        <f t="shared" si="52"/>
        <v>ENTER WEIGHT</v>
      </c>
      <c r="G685" s="2"/>
      <c r="H685" s="30"/>
      <c r="I685" s="30"/>
      <c r="J685" s="5" t="str">
        <f t="shared" si="53"/>
        <v>ENTER WEIGHT</v>
      </c>
      <c r="K685" s="5" t="b">
        <f t="shared" si="54"/>
        <v>0</v>
      </c>
      <c r="L685" s="6">
        <f t="shared" si="55"/>
        <v>0</v>
      </c>
    </row>
    <row r="686" spans="6:12" x14ac:dyDescent="0.25">
      <c r="F686" s="1" t="str">
        <f t="shared" si="52"/>
        <v>ENTER WEIGHT</v>
      </c>
      <c r="G686" s="2"/>
      <c r="H686" s="30"/>
      <c r="I686" s="30"/>
      <c r="J686" s="5" t="str">
        <f t="shared" si="53"/>
        <v>ENTER WEIGHT</v>
      </c>
      <c r="K686" s="5" t="b">
        <f t="shared" si="54"/>
        <v>0</v>
      </c>
      <c r="L686" s="6">
        <f t="shared" si="55"/>
        <v>0</v>
      </c>
    </row>
    <row r="687" spans="6:12" x14ac:dyDescent="0.25">
      <c r="F687" s="1" t="str">
        <f t="shared" si="52"/>
        <v>ENTER WEIGHT</v>
      </c>
      <c r="G687" s="2"/>
      <c r="H687" s="30"/>
      <c r="I687" s="30"/>
      <c r="J687" s="5" t="str">
        <f t="shared" si="53"/>
        <v>ENTER WEIGHT</v>
      </c>
      <c r="K687" s="5" t="b">
        <f t="shared" si="54"/>
        <v>0</v>
      </c>
      <c r="L687" s="6">
        <f t="shared" si="55"/>
        <v>0</v>
      </c>
    </row>
    <row r="688" spans="6:12" x14ac:dyDescent="0.25">
      <c r="F688" s="1" t="str">
        <f t="shared" si="52"/>
        <v>ENTER WEIGHT</v>
      </c>
      <c r="G688" s="2"/>
      <c r="H688" s="30"/>
      <c r="I688" s="30"/>
      <c r="J688" s="5" t="str">
        <f t="shared" si="53"/>
        <v>ENTER WEIGHT</v>
      </c>
      <c r="K688" s="5" t="b">
        <f t="shared" si="54"/>
        <v>0</v>
      </c>
      <c r="L688" s="6">
        <f t="shared" si="55"/>
        <v>0</v>
      </c>
    </row>
    <row r="689" spans="6:12" x14ac:dyDescent="0.25">
      <c r="F689" s="1" t="str">
        <f t="shared" si="52"/>
        <v>ENTER WEIGHT</v>
      </c>
      <c r="G689" s="2"/>
      <c r="H689" s="30"/>
      <c r="I689" s="30"/>
      <c r="J689" s="5" t="str">
        <f t="shared" si="53"/>
        <v>ENTER WEIGHT</v>
      </c>
      <c r="K689" s="5" t="b">
        <f t="shared" si="54"/>
        <v>0</v>
      </c>
      <c r="L689" s="6">
        <f t="shared" si="55"/>
        <v>0</v>
      </c>
    </row>
    <row r="690" spans="6:12" x14ac:dyDescent="0.25">
      <c r="F690" s="1" t="str">
        <f t="shared" si="52"/>
        <v>ENTER WEIGHT</v>
      </c>
      <c r="G690" s="2"/>
      <c r="H690" s="30"/>
      <c r="I690" s="30"/>
      <c r="J690" s="5" t="str">
        <f t="shared" si="53"/>
        <v>ENTER WEIGHT</v>
      </c>
      <c r="K690" s="5" t="b">
        <f t="shared" si="54"/>
        <v>0</v>
      </c>
      <c r="L690" s="6">
        <f t="shared" si="55"/>
        <v>0</v>
      </c>
    </row>
    <row r="691" spans="6:12" x14ac:dyDescent="0.25">
      <c r="F691" s="1" t="str">
        <f t="shared" si="52"/>
        <v>ENTER WEIGHT</v>
      </c>
      <c r="G691" s="2"/>
      <c r="H691" s="30"/>
      <c r="I691" s="30"/>
      <c r="J691" s="5" t="str">
        <f t="shared" si="53"/>
        <v>ENTER WEIGHT</v>
      </c>
      <c r="K691" s="5" t="b">
        <f t="shared" si="54"/>
        <v>0</v>
      </c>
      <c r="L691" s="6">
        <f t="shared" si="55"/>
        <v>0</v>
      </c>
    </row>
    <row r="692" spans="6:12" x14ac:dyDescent="0.25">
      <c r="F692" s="1" t="str">
        <f t="shared" si="52"/>
        <v>ENTER WEIGHT</v>
      </c>
      <c r="G692" s="2"/>
      <c r="H692" s="30"/>
      <c r="I692" s="30"/>
      <c r="J692" s="5" t="str">
        <f t="shared" si="53"/>
        <v>ENTER WEIGHT</v>
      </c>
      <c r="K692" s="5" t="b">
        <f t="shared" si="54"/>
        <v>0</v>
      </c>
      <c r="L692" s="6">
        <f t="shared" si="55"/>
        <v>0</v>
      </c>
    </row>
    <row r="693" spans="6:12" x14ac:dyDescent="0.25">
      <c r="F693" s="1" t="str">
        <f t="shared" si="52"/>
        <v>ENTER WEIGHT</v>
      </c>
      <c r="G693" s="2"/>
      <c r="H693" s="30"/>
      <c r="I693" s="30"/>
      <c r="J693" s="5" t="str">
        <f t="shared" si="53"/>
        <v>ENTER WEIGHT</v>
      </c>
      <c r="K693" s="5" t="b">
        <f t="shared" si="54"/>
        <v>0</v>
      </c>
      <c r="L693" s="6">
        <f t="shared" si="55"/>
        <v>0</v>
      </c>
    </row>
    <row r="694" spans="6:12" x14ac:dyDescent="0.25">
      <c r="F694" s="1" t="str">
        <f t="shared" si="52"/>
        <v>ENTER WEIGHT</v>
      </c>
      <c r="G694" s="2"/>
      <c r="H694" s="30"/>
      <c r="I694" s="30"/>
      <c r="J694" s="5" t="str">
        <f t="shared" si="53"/>
        <v>ENTER WEIGHT</v>
      </c>
      <c r="K694" s="5" t="b">
        <f t="shared" si="54"/>
        <v>0</v>
      </c>
      <c r="L694" s="6">
        <f t="shared" si="55"/>
        <v>0</v>
      </c>
    </row>
    <row r="695" spans="6:12" x14ac:dyDescent="0.25">
      <c r="F695" s="1" t="str">
        <f t="shared" si="52"/>
        <v>ENTER WEIGHT</v>
      </c>
      <c r="G695" s="2"/>
      <c r="H695" s="30"/>
      <c r="I695" s="30"/>
      <c r="J695" s="5" t="str">
        <f t="shared" si="53"/>
        <v>ENTER WEIGHT</v>
      </c>
      <c r="K695" s="5" t="b">
        <f t="shared" si="54"/>
        <v>0</v>
      </c>
      <c r="L695" s="6">
        <f t="shared" si="55"/>
        <v>0</v>
      </c>
    </row>
    <row r="696" spans="6:12" x14ac:dyDescent="0.25">
      <c r="F696" s="1" t="str">
        <f t="shared" si="52"/>
        <v>ENTER WEIGHT</v>
      </c>
      <c r="G696" s="2"/>
      <c r="H696" s="30"/>
      <c r="I696" s="30"/>
      <c r="J696" s="5" t="str">
        <f t="shared" si="53"/>
        <v>ENTER WEIGHT</v>
      </c>
      <c r="K696" s="5" t="b">
        <f t="shared" si="54"/>
        <v>0</v>
      </c>
      <c r="L696" s="6">
        <f t="shared" si="55"/>
        <v>0</v>
      </c>
    </row>
    <row r="697" spans="6:12" x14ac:dyDescent="0.25">
      <c r="F697" s="1" t="str">
        <f t="shared" si="52"/>
        <v>ENTER WEIGHT</v>
      </c>
      <c r="G697" s="2"/>
      <c r="H697" s="30"/>
      <c r="I697" s="30"/>
      <c r="J697" s="5" t="str">
        <f t="shared" si="53"/>
        <v>ENTER WEIGHT</v>
      </c>
      <c r="K697" s="5" t="b">
        <f t="shared" si="54"/>
        <v>0</v>
      </c>
      <c r="L697" s="6">
        <f t="shared" si="55"/>
        <v>0</v>
      </c>
    </row>
    <row r="698" spans="6:12" x14ac:dyDescent="0.25">
      <c r="F698" s="1" t="str">
        <f t="shared" ref="F698:F729" si="56">IF($E698=60.3,6.99,IF($E698=73,9.67,IF($E698=88.9,13.84,IF($E698=114.3,17.26,IF($E698=177.8,34.23,IF($E698=244.5,53.57,"ENTER WEIGHT"))))))</f>
        <v>ENTER WEIGHT</v>
      </c>
      <c r="G698" s="2"/>
      <c r="H698" s="30"/>
      <c r="I698" s="30"/>
      <c r="J698" s="5" t="str">
        <f t="shared" si="53"/>
        <v>ENTER WEIGHT</v>
      </c>
      <c r="K698" s="5" t="b">
        <f t="shared" si="54"/>
        <v>0</v>
      </c>
      <c r="L698" s="6">
        <f t="shared" si="55"/>
        <v>0</v>
      </c>
    </row>
    <row r="699" spans="6:12" x14ac:dyDescent="0.25">
      <c r="F699" s="1" t="str">
        <f t="shared" si="56"/>
        <v>ENTER WEIGHT</v>
      </c>
      <c r="G699" s="2"/>
      <c r="H699" s="30"/>
      <c r="I699" s="30"/>
      <c r="J699" s="5" t="str">
        <f t="shared" si="53"/>
        <v>ENTER WEIGHT</v>
      </c>
      <c r="K699" s="5" t="b">
        <f t="shared" si="54"/>
        <v>0</v>
      </c>
      <c r="L699" s="6">
        <f t="shared" si="55"/>
        <v>0</v>
      </c>
    </row>
    <row r="700" spans="6:12" x14ac:dyDescent="0.25">
      <c r="F700" s="1" t="str">
        <f t="shared" si="56"/>
        <v>ENTER WEIGHT</v>
      </c>
      <c r="G700" s="2"/>
      <c r="H700" s="30"/>
      <c r="I700" s="30"/>
      <c r="J700" s="5" t="str">
        <f t="shared" si="53"/>
        <v>ENTER WEIGHT</v>
      </c>
      <c r="K700" s="5" t="b">
        <f t="shared" si="54"/>
        <v>0</v>
      </c>
      <c r="L700" s="6">
        <f t="shared" si="55"/>
        <v>0</v>
      </c>
    </row>
    <row r="701" spans="6:12" x14ac:dyDescent="0.25">
      <c r="F701" s="1" t="str">
        <f t="shared" si="56"/>
        <v>ENTER WEIGHT</v>
      </c>
      <c r="G701" s="2"/>
      <c r="H701" s="30"/>
      <c r="I701" s="30"/>
      <c r="J701" s="5" t="str">
        <f t="shared" si="53"/>
        <v>ENTER WEIGHT</v>
      </c>
      <c r="K701" s="5" t="b">
        <f t="shared" si="54"/>
        <v>0</v>
      </c>
      <c r="L701" s="6">
        <f t="shared" si="55"/>
        <v>0</v>
      </c>
    </row>
    <row r="702" spans="6:12" x14ac:dyDescent="0.25">
      <c r="F702" s="1" t="str">
        <f t="shared" si="56"/>
        <v>ENTER WEIGHT</v>
      </c>
      <c r="G702" s="2"/>
      <c r="H702" s="30"/>
      <c r="I702" s="30"/>
      <c r="J702" s="5" t="str">
        <f t="shared" si="53"/>
        <v>ENTER WEIGHT</v>
      </c>
      <c r="K702" s="5" t="b">
        <f t="shared" si="54"/>
        <v>0</v>
      </c>
      <c r="L702" s="6">
        <f t="shared" si="55"/>
        <v>0</v>
      </c>
    </row>
    <row r="703" spans="6:12" x14ac:dyDescent="0.25">
      <c r="F703" s="1" t="str">
        <f t="shared" si="56"/>
        <v>ENTER WEIGHT</v>
      </c>
      <c r="G703" s="2"/>
      <c r="H703" s="30"/>
      <c r="I703" s="30"/>
      <c r="J703" s="5" t="str">
        <f t="shared" si="53"/>
        <v>ENTER WEIGHT</v>
      </c>
      <c r="K703" s="5" t="b">
        <f t="shared" si="54"/>
        <v>0</v>
      </c>
      <c r="L703" s="6">
        <f t="shared" si="55"/>
        <v>0</v>
      </c>
    </row>
    <row r="704" spans="6:12" x14ac:dyDescent="0.25">
      <c r="F704" s="1" t="str">
        <f t="shared" si="56"/>
        <v>ENTER WEIGHT</v>
      </c>
      <c r="G704" s="2"/>
      <c r="H704" s="30"/>
      <c r="I704" s="30"/>
      <c r="J704" s="5" t="str">
        <f t="shared" si="53"/>
        <v>ENTER WEIGHT</v>
      </c>
      <c r="K704" s="5" t="b">
        <f t="shared" si="54"/>
        <v>0</v>
      </c>
      <c r="L704" s="6">
        <f t="shared" si="55"/>
        <v>0</v>
      </c>
    </row>
    <row r="705" spans="6:12" x14ac:dyDescent="0.25">
      <c r="F705" s="1" t="str">
        <f t="shared" si="56"/>
        <v>ENTER WEIGHT</v>
      </c>
      <c r="G705" s="2"/>
      <c r="H705" s="30"/>
      <c r="I705" s="30"/>
      <c r="J705" s="5" t="str">
        <f t="shared" si="53"/>
        <v>ENTER WEIGHT</v>
      </c>
      <c r="K705" s="5" t="b">
        <f t="shared" si="54"/>
        <v>0</v>
      </c>
      <c r="L705" s="6">
        <f t="shared" si="55"/>
        <v>0</v>
      </c>
    </row>
    <row r="706" spans="6:12" x14ac:dyDescent="0.25">
      <c r="F706" s="1" t="str">
        <f t="shared" si="56"/>
        <v>ENTER WEIGHT</v>
      </c>
      <c r="G706" s="2"/>
      <c r="H706" s="30"/>
      <c r="I706" s="30"/>
      <c r="J706" s="5" t="str">
        <f t="shared" si="53"/>
        <v>ENTER WEIGHT</v>
      </c>
      <c r="K706" s="5" t="b">
        <f t="shared" si="54"/>
        <v>0</v>
      </c>
      <c r="L706" s="6">
        <f t="shared" si="55"/>
        <v>0</v>
      </c>
    </row>
    <row r="707" spans="6:12" x14ac:dyDescent="0.25">
      <c r="F707" s="1" t="str">
        <f t="shared" si="56"/>
        <v>ENTER WEIGHT</v>
      </c>
      <c r="G707" s="2"/>
      <c r="H707" s="30"/>
      <c r="I707" s="30"/>
      <c r="J707" s="5" t="str">
        <f t="shared" si="53"/>
        <v>ENTER WEIGHT</v>
      </c>
      <c r="K707" s="5" t="b">
        <f t="shared" si="54"/>
        <v>0</v>
      </c>
      <c r="L707" s="6">
        <f t="shared" si="55"/>
        <v>0</v>
      </c>
    </row>
    <row r="708" spans="6:12" x14ac:dyDescent="0.25">
      <c r="F708" s="1" t="str">
        <f t="shared" si="56"/>
        <v>ENTER WEIGHT</v>
      </c>
      <c r="G708" s="2"/>
      <c r="H708" s="30"/>
      <c r="I708" s="30"/>
      <c r="J708" s="5" t="str">
        <f t="shared" si="53"/>
        <v>ENTER WEIGHT</v>
      </c>
      <c r="K708" s="5" t="b">
        <f t="shared" si="54"/>
        <v>0</v>
      </c>
      <c r="L708" s="6">
        <f t="shared" si="55"/>
        <v>0</v>
      </c>
    </row>
    <row r="709" spans="6:12" x14ac:dyDescent="0.25">
      <c r="F709" s="1" t="str">
        <f t="shared" si="56"/>
        <v>ENTER WEIGHT</v>
      </c>
      <c r="G709" s="2"/>
      <c r="H709" s="30"/>
      <c r="I709" s="30"/>
      <c r="J709" s="5" t="str">
        <f t="shared" si="53"/>
        <v>ENTER WEIGHT</v>
      </c>
      <c r="K709" s="5" t="b">
        <f t="shared" si="54"/>
        <v>0</v>
      </c>
      <c r="L709" s="6">
        <f t="shared" si="55"/>
        <v>0</v>
      </c>
    </row>
    <row r="710" spans="6:12" x14ac:dyDescent="0.25">
      <c r="F710" s="1" t="str">
        <f t="shared" si="56"/>
        <v>ENTER WEIGHT</v>
      </c>
      <c r="G710" s="2"/>
      <c r="H710" s="30"/>
      <c r="I710" s="30"/>
      <c r="J710" s="5" t="str">
        <f t="shared" si="53"/>
        <v>ENTER WEIGHT</v>
      </c>
      <c r="K710" s="5" t="b">
        <f t="shared" si="54"/>
        <v>0</v>
      </c>
      <c r="L710" s="6">
        <f t="shared" si="55"/>
        <v>0</v>
      </c>
    </row>
    <row r="711" spans="6:12" x14ac:dyDescent="0.25">
      <c r="F711" s="1" t="str">
        <f t="shared" si="56"/>
        <v>ENTER WEIGHT</v>
      </c>
      <c r="G711" s="2"/>
      <c r="H711" s="30"/>
      <c r="I711" s="30"/>
      <c r="J711" s="5" t="str">
        <f t="shared" si="53"/>
        <v>ENTER WEIGHT</v>
      </c>
      <c r="K711" s="5" t="b">
        <f t="shared" si="54"/>
        <v>0</v>
      </c>
      <c r="L711" s="6">
        <f t="shared" si="55"/>
        <v>0</v>
      </c>
    </row>
    <row r="712" spans="6:12" x14ac:dyDescent="0.25">
      <c r="F712" s="1" t="str">
        <f t="shared" si="56"/>
        <v>ENTER WEIGHT</v>
      </c>
      <c r="G712" s="2"/>
      <c r="H712" s="30"/>
      <c r="I712" s="30"/>
      <c r="J712" s="5" t="str">
        <f t="shared" si="53"/>
        <v>ENTER WEIGHT</v>
      </c>
      <c r="K712" s="5" t="b">
        <f t="shared" si="54"/>
        <v>0</v>
      </c>
      <c r="L712" s="6">
        <f t="shared" si="55"/>
        <v>0</v>
      </c>
    </row>
    <row r="713" spans="6:12" x14ac:dyDescent="0.25">
      <c r="F713" s="1" t="str">
        <f t="shared" si="56"/>
        <v>ENTER WEIGHT</v>
      </c>
      <c r="G713" s="2"/>
      <c r="H713" s="30"/>
      <c r="I713" s="30"/>
      <c r="J713" s="5" t="str">
        <f t="shared" si="53"/>
        <v>ENTER WEIGHT</v>
      </c>
      <c r="K713" s="5" t="b">
        <f t="shared" si="54"/>
        <v>0</v>
      </c>
      <c r="L713" s="6">
        <f t="shared" si="55"/>
        <v>0</v>
      </c>
    </row>
    <row r="714" spans="6:12" x14ac:dyDescent="0.25">
      <c r="F714" s="1" t="str">
        <f t="shared" si="56"/>
        <v>ENTER WEIGHT</v>
      </c>
      <c r="G714" s="2"/>
      <c r="H714" s="30"/>
      <c r="I714" s="30"/>
      <c r="J714" s="5" t="str">
        <f t="shared" si="53"/>
        <v>ENTER WEIGHT</v>
      </c>
      <c r="K714" s="5" t="b">
        <f t="shared" si="54"/>
        <v>0</v>
      </c>
      <c r="L714" s="6">
        <f t="shared" si="55"/>
        <v>0</v>
      </c>
    </row>
    <row r="715" spans="6:12" x14ac:dyDescent="0.25">
      <c r="F715" s="1" t="str">
        <f t="shared" si="56"/>
        <v>ENTER WEIGHT</v>
      </c>
      <c r="G715" s="2"/>
      <c r="H715" s="30"/>
      <c r="I715" s="30"/>
      <c r="J715" s="5" t="str">
        <f t="shared" si="53"/>
        <v>ENTER WEIGHT</v>
      </c>
      <c r="K715" s="5" t="b">
        <f t="shared" si="54"/>
        <v>0</v>
      </c>
      <c r="L715" s="6">
        <f t="shared" si="55"/>
        <v>0</v>
      </c>
    </row>
    <row r="716" spans="6:12" x14ac:dyDescent="0.25">
      <c r="F716" s="1" t="str">
        <f t="shared" si="56"/>
        <v>ENTER WEIGHT</v>
      </c>
      <c r="G716" s="2"/>
      <c r="H716" s="30"/>
      <c r="I716" s="30"/>
      <c r="J716" s="5" t="str">
        <f t="shared" si="53"/>
        <v>ENTER WEIGHT</v>
      </c>
      <c r="K716" s="5" t="b">
        <f t="shared" si="54"/>
        <v>0</v>
      </c>
      <c r="L716" s="6">
        <f t="shared" si="55"/>
        <v>0</v>
      </c>
    </row>
    <row r="717" spans="6:12" x14ac:dyDescent="0.25">
      <c r="F717" s="1" t="str">
        <f t="shared" si="56"/>
        <v>ENTER WEIGHT</v>
      </c>
      <c r="G717" s="2"/>
      <c r="H717" s="30"/>
      <c r="I717" s="30"/>
      <c r="J717" s="5" t="str">
        <f t="shared" si="53"/>
        <v>ENTER WEIGHT</v>
      </c>
      <c r="K717" s="5" t="b">
        <f t="shared" si="54"/>
        <v>0</v>
      </c>
      <c r="L717" s="6">
        <f t="shared" si="55"/>
        <v>0</v>
      </c>
    </row>
    <row r="718" spans="6:12" x14ac:dyDescent="0.25">
      <c r="F718" s="1" t="str">
        <f t="shared" si="56"/>
        <v>ENTER WEIGHT</v>
      </c>
      <c r="G718" s="2"/>
      <c r="H718" s="30"/>
      <c r="I718" s="30"/>
      <c r="J718" s="5" t="str">
        <f t="shared" si="53"/>
        <v>ENTER WEIGHT</v>
      </c>
      <c r="K718" s="5" t="b">
        <f t="shared" si="54"/>
        <v>0</v>
      </c>
      <c r="L718" s="6">
        <f t="shared" si="55"/>
        <v>0</v>
      </c>
    </row>
    <row r="719" spans="6:12" x14ac:dyDescent="0.25">
      <c r="F719" s="1" t="str">
        <f t="shared" si="56"/>
        <v>ENTER WEIGHT</v>
      </c>
      <c r="G719" s="2"/>
      <c r="H719" s="30"/>
      <c r="I719" s="30"/>
      <c r="J719" s="5" t="str">
        <f t="shared" si="53"/>
        <v>ENTER WEIGHT</v>
      </c>
      <c r="K719" s="5" t="b">
        <f t="shared" si="54"/>
        <v>0</v>
      </c>
      <c r="L719" s="6">
        <f t="shared" si="55"/>
        <v>0</v>
      </c>
    </row>
    <row r="720" spans="6:12" x14ac:dyDescent="0.25">
      <c r="F720" s="1" t="str">
        <f t="shared" si="56"/>
        <v>ENTER WEIGHT</v>
      </c>
      <c r="G720" s="2"/>
      <c r="H720" s="30"/>
      <c r="I720" s="30"/>
      <c r="J720" s="5" t="str">
        <f t="shared" si="53"/>
        <v>ENTER WEIGHT</v>
      </c>
      <c r="K720" s="5" t="b">
        <f t="shared" si="54"/>
        <v>0</v>
      </c>
      <c r="L720" s="6">
        <f t="shared" si="55"/>
        <v>0</v>
      </c>
    </row>
    <row r="721" spans="6:12" x14ac:dyDescent="0.25">
      <c r="F721" s="1" t="str">
        <f t="shared" si="56"/>
        <v>ENTER WEIGHT</v>
      </c>
      <c r="G721" s="2"/>
      <c r="H721" s="30"/>
      <c r="I721" s="30"/>
      <c r="J721" s="5" t="str">
        <f t="shared" si="53"/>
        <v>ENTER WEIGHT</v>
      </c>
      <c r="K721" s="5" t="b">
        <f t="shared" si="54"/>
        <v>0</v>
      </c>
      <c r="L721" s="6">
        <f t="shared" si="55"/>
        <v>0</v>
      </c>
    </row>
    <row r="722" spans="6:12" x14ac:dyDescent="0.25">
      <c r="F722" s="1" t="str">
        <f t="shared" si="56"/>
        <v>ENTER WEIGHT</v>
      </c>
      <c r="G722" s="2"/>
      <c r="H722" s="30"/>
      <c r="I722" s="30"/>
      <c r="J722" s="5" t="str">
        <f t="shared" si="53"/>
        <v>ENTER WEIGHT</v>
      </c>
      <c r="K722" s="5" t="b">
        <f t="shared" si="54"/>
        <v>0</v>
      </c>
      <c r="L722" s="6">
        <f t="shared" si="55"/>
        <v>0</v>
      </c>
    </row>
    <row r="723" spans="6:12" x14ac:dyDescent="0.25">
      <c r="F723" s="1" t="str">
        <f t="shared" si="56"/>
        <v>ENTER WEIGHT</v>
      </c>
      <c r="G723" s="2"/>
      <c r="H723" s="30"/>
      <c r="I723" s="30"/>
      <c r="J723" s="5" t="str">
        <f t="shared" si="53"/>
        <v>ENTER WEIGHT</v>
      </c>
      <c r="K723" s="5" t="b">
        <f t="shared" si="54"/>
        <v>0</v>
      </c>
      <c r="L723" s="6">
        <f t="shared" si="55"/>
        <v>0</v>
      </c>
    </row>
    <row r="724" spans="6:12" x14ac:dyDescent="0.25">
      <c r="F724" s="1" t="str">
        <f t="shared" si="56"/>
        <v>ENTER WEIGHT</v>
      </c>
      <c r="G724" s="2"/>
      <c r="H724" s="30"/>
      <c r="I724" s="30"/>
      <c r="J724" s="5" t="str">
        <f t="shared" si="53"/>
        <v>ENTER WEIGHT</v>
      </c>
      <c r="K724" s="5" t="b">
        <f t="shared" si="54"/>
        <v>0</v>
      </c>
      <c r="L724" s="6">
        <f t="shared" si="55"/>
        <v>0</v>
      </c>
    </row>
    <row r="725" spans="6:12" x14ac:dyDescent="0.25">
      <c r="F725" s="1" t="str">
        <f t="shared" si="56"/>
        <v>ENTER WEIGHT</v>
      </c>
      <c r="G725" s="2"/>
      <c r="H725" s="30"/>
      <c r="I725" s="30"/>
      <c r="J725" s="5" t="str">
        <f t="shared" si="53"/>
        <v>ENTER WEIGHT</v>
      </c>
      <c r="K725" s="5" t="b">
        <f t="shared" si="54"/>
        <v>0</v>
      </c>
      <c r="L725" s="6">
        <f t="shared" si="55"/>
        <v>0</v>
      </c>
    </row>
    <row r="726" spans="6:12" x14ac:dyDescent="0.25">
      <c r="F726" s="1" t="str">
        <f t="shared" si="56"/>
        <v>ENTER WEIGHT</v>
      </c>
      <c r="G726" s="2"/>
      <c r="H726" s="30"/>
      <c r="I726" s="30"/>
      <c r="J726" s="5" t="str">
        <f t="shared" si="53"/>
        <v>ENTER WEIGHT</v>
      </c>
      <c r="K726" s="5" t="b">
        <f t="shared" si="54"/>
        <v>0</v>
      </c>
      <c r="L726" s="6">
        <f t="shared" si="55"/>
        <v>0</v>
      </c>
    </row>
    <row r="727" spans="6:12" x14ac:dyDescent="0.25">
      <c r="F727" s="1" t="str">
        <f t="shared" si="56"/>
        <v>ENTER WEIGHT</v>
      </c>
      <c r="G727" s="2"/>
      <c r="H727" s="30"/>
      <c r="I727" s="30"/>
      <c r="J727" s="5" t="str">
        <f t="shared" si="53"/>
        <v>ENTER WEIGHT</v>
      </c>
      <c r="K727" s="5" t="b">
        <f t="shared" si="54"/>
        <v>0</v>
      </c>
      <c r="L727" s="6">
        <f t="shared" si="55"/>
        <v>0</v>
      </c>
    </row>
    <row r="728" spans="6:12" x14ac:dyDescent="0.25">
      <c r="F728" s="1" t="str">
        <f t="shared" si="56"/>
        <v>ENTER WEIGHT</v>
      </c>
      <c r="G728" s="2"/>
      <c r="H728" s="30"/>
      <c r="I728" s="30"/>
      <c r="J728" s="5" t="str">
        <f t="shared" si="53"/>
        <v>ENTER WEIGHT</v>
      </c>
      <c r="K728" s="5" t="b">
        <f t="shared" si="54"/>
        <v>0</v>
      </c>
      <c r="L728" s="6">
        <f t="shared" si="55"/>
        <v>0</v>
      </c>
    </row>
    <row r="729" spans="6:12" x14ac:dyDescent="0.25">
      <c r="F729" s="1" t="str">
        <f t="shared" si="56"/>
        <v>ENTER WEIGHT</v>
      </c>
      <c r="G729" s="2"/>
      <c r="H729" s="30"/>
      <c r="I729" s="30"/>
      <c r="J729" s="5" t="str">
        <f t="shared" si="53"/>
        <v>ENTER WEIGHT</v>
      </c>
      <c r="K729" s="5" t="b">
        <f t="shared" si="54"/>
        <v>0</v>
      </c>
      <c r="L729" s="6">
        <f t="shared" si="55"/>
        <v>0</v>
      </c>
    </row>
  </sheetData>
  <autoFilter ref="A1:T7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26" sqref="I26:I28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 t="s">
        <v>380</v>
      </c>
      <c r="C9" s="32" t="s">
        <v>40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 t="s">
        <v>380</v>
      </c>
      <c r="C10" s="32" t="s">
        <v>40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 t="s">
        <v>380</v>
      </c>
      <c r="C11" s="32" t="s">
        <v>40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  <row r="12" spans="1:16" x14ac:dyDescent="0.25">
      <c r="A12" s="31">
        <v>2022</v>
      </c>
      <c r="B12" s="31" t="s">
        <v>380</v>
      </c>
      <c r="C12" t="s">
        <v>40</v>
      </c>
      <c r="D12">
        <v>5720100</v>
      </c>
      <c r="E12" s="31">
        <v>19</v>
      </c>
      <c r="G12" t="s">
        <v>378</v>
      </c>
      <c r="H12">
        <v>34</v>
      </c>
      <c r="I12">
        <v>850</v>
      </c>
      <c r="J12" t="s">
        <v>373</v>
      </c>
    </row>
    <row r="13" spans="1:16" x14ac:dyDescent="0.25">
      <c r="A13" s="31">
        <v>2022</v>
      </c>
      <c r="B13" s="31" t="s">
        <v>380</v>
      </c>
      <c r="C13" t="s">
        <v>40</v>
      </c>
      <c r="D13">
        <v>5720099</v>
      </c>
      <c r="E13" s="31">
        <v>19</v>
      </c>
      <c r="G13" t="s">
        <v>378</v>
      </c>
      <c r="H13">
        <v>44</v>
      </c>
      <c r="I13">
        <v>1100</v>
      </c>
      <c r="J13" t="s">
        <v>373</v>
      </c>
    </row>
    <row r="14" spans="1:16" x14ac:dyDescent="0.25">
      <c r="A14" s="31">
        <v>2022</v>
      </c>
      <c r="B14" s="31" t="s">
        <v>380</v>
      </c>
      <c r="C14" t="s">
        <v>40</v>
      </c>
      <c r="D14">
        <v>5720101</v>
      </c>
      <c r="E14" s="31">
        <v>19</v>
      </c>
      <c r="G14" t="s">
        <v>378</v>
      </c>
      <c r="H14">
        <v>46</v>
      </c>
      <c r="I14">
        <v>1150</v>
      </c>
      <c r="J14" t="s">
        <v>373</v>
      </c>
    </row>
    <row r="15" spans="1:16" x14ac:dyDescent="0.25">
      <c r="A15" s="31">
        <v>2022</v>
      </c>
      <c r="B15" s="31" t="s">
        <v>380</v>
      </c>
      <c r="C15" t="s">
        <v>40</v>
      </c>
      <c r="D15">
        <v>5733386</v>
      </c>
      <c r="E15" s="31">
        <v>22.2</v>
      </c>
      <c r="G15" t="s">
        <v>378</v>
      </c>
      <c r="H15">
        <v>9</v>
      </c>
      <c r="I15">
        <v>225</v>
      </c>
      <c r="J15" t="s">
        <v>373</v>
      </c>
    </row>
    <row r="16" spans="1:16" x14ac:dyDescent="0.25">
      <c r="A16" s="31">
        <v>2022</v>
      </c>
      <c r="B16" s="31" t="s">
        <v>380</v>
      </c>
      <c r="C16" t="s">
        <v>40</v>
      </c>
      <c r="D16">
        <v>5733387</v>
      </c>
      <c r="E16" s="31">
        <v>22.2</v>
      </c>
      <c r="G16" t="s">
        <v>378</v>
      </c>
      <c r="H16">
        <v>50</v>
      </c>
      <c r="I16">
        <v>1250</v>
      </c>
      <c r="J16" t="s">
        <v>374</v>
      </c>
    </row>
    <row r="17" spans="1:10" x14ac:dyDescent="0.25">
      <c r="A17" s="31">
        <v>2022</v>
      </c>
      <c r="B17" s="31" t="s">
        <v>380</v>
      </c>
      <c r="C17" t="s">
        <v>40</v>
      </c>
      <c r="D17">
        <v>5733388</v>
      </c>
      <c r="E17" s="31">
        <v>22.2</v>
      </c>
      <c r="G17" t="s">
        <v>378</v>
      </c>
      <c r="H17">
        <v>46</v>
      </c>
      <c r="I17">
        <v>1150</v>
      </c>
      <c r="J17" t="s">
        <v>375</v>
      </c>
    </row>
    <row r="18" spans="1:10" x14ac:dyDescent="0.25">
      <c r="A18" s="31">
        <v>2022</v>
      </c>
      <c r="B18" s="31" t="s">
        <v>380</v>
      </c>
      <c r="C18" t="s">
        <v>40</v>
      </c>
      <c r="D18">
        <v>5733389</v>
      </c>
      <c r="E18" s="31">
        <v>22.2</v>
      </c>
      <c r="G18" t="s">
        <v>378</v>
      </c>
      <c r="H18">
        <v>50</v>
      </c>
      <c r="I18">
        <v>1250</v>
      </c>
      <c r="J18" t="s">
        <v>375</v>
      </c>
    </row>
    <row r="19" spans="1:10" x14ac:dyDescent="0.25">
      <c r="A19" s="31">
        <v>2022</v>
      </c>
      <c r="B19" s="31" t="s">
        <v>380</v>
      </c>
      <c r="C19" t="s">
        <v>40</v>
      </c>
      <c r="D19">
        <v>5727274</v>
      </c>
      <c r="E19" s="31">
        <v>22.2</v>
      </c>
      <c r="G19" t="s">
        <v>378</v>
      </c>
      <c r="H19">
        <v>24</v>
      </c>
      <c r="I19">
        <v>600</v>
      </c>
      <c r="J19" t="s">
        <v>375</v>
      </c>
    </row>
    <row r="20" spans="1:10" x14ac:dyDescent="0.25">
      <c r="A20" s="31">
        <v>2022</v>
      </c>
      <c r="B20" s="31" t="s">
        <v>380</v>
      </c>
      <c r="C20" t="s">
        <v>40</v>
      </c>
      <c r="D20">
        <v>5695231</v>
      </c>
      <c r="E20" s="31">
        <v>22.2</v>
      </c>
      <c r="G20" t="s">
        <v>378</v>
      </c>
      <c r="H20">
        <v>5</v>
      </c>
      <c r="I20">
        <v>125</v>
      </c>
      <c r="J20" t="s">
        <v>376</v>
      </c>
    </row>
    <row r="21" spans="1:10" x14ac:dyDescent="0.25">
      <c r="A21" s="31">
        <v>2022</v>
      </c>
      <c r="B21" s="31" t="s">
        <v>380</v>
      </c>
      <c r="C21" t="s">
        <v>40</v>
      </c>
      <c r="D21">
        <v>5695229</v>
      </c>
      <c r="E21" s="31">
        <v>22.2</v>
      </c>
      <c r="G21" t="s">
        <v>378</v>
      </c>
      <c r="H21">
        <v>14</v>
      </c>
      <c r="I21">
        <v>350</v>
      </c>
      <c r="J21" t="s">
        <v>376</v>
      </c>
    </row>
    <row r="22" spans="1:10" x14ac:dyDescent="0.25">
      <c r="A22" s="31">
        <v>2022</v>
      </c>
      <c r="B22" s="31" t="s">
        <v>380</v>
      </c>
      <c r="C22" t="s">
        <v>40</v>
      </c>
      <c r="D22">
        <v>5695230</v>
      </c>
      <c r="E22" s="31">
        <v>22.2</v>
      </c>
      <c r="G22" t="s">
        <v>378</v>
      </c>
      <c r="H22">
        <v>108</v>
      </c>
      <c r="I22">
        <v>2700</v>
      </c>
      <c r="J22" t="s">
        <v>376</v>
      </c>
    </row>
    <row r="23" spans="1:10" x14ac:dyDescent="0.25">
      <c r="A23" s="31">
        <v>2022</v>
      </c>
      <c r="B23" s="31" t="s">
        <v>380</v>
      </c>
      <c r="C23" t="s">
        <v>40</v>
      </c>
      <c r="D23">
        <v>5695228</v>
      </c>
      <c r="E23" s="31">
        <v>22.2</v>
      </c>
      <c r="G23" t="s">
        <v>379</v>
      </c>
      <c r="H23">
        <v>3</v>
      </c>
      <c r="I23">
        <v>75</v>
      </c>
      <c r="J23" t="s">
        <v>376</v>
      </c>
    </row>
    <row r="24" spans="1:10" x14ac:dyDescent="0.25">
      <c r="A24" s="31">
        <v>2022</v>
      </c>
      <c r="B24" s="31" t="s">
        <v>380</v>
      </c>
      <c r="C24" t="s">
        <v>40</v>
      </c>
      <c r="D24">
        <v>5695203</v>
      </c>
      <c r="E24" s="31">
        <v>22.2</v>
      </c>
      <c r="G24" t="s">
        <v>379</v>
      </c>
      <c r="H24">
        <v>64</v>
      </c>
      <c r="I24">
        <v>1600</v>
      </c>
      <c r="J24" t="s">
        <v>376</v>
      </c>
    </row>
    <row r="25" spans="1:10" x14ac:dyDescent="0.25">
      <c r="A25" s="31">
        <v>2022</v>
      </c>
      <c r="B25" s="31" t="s">
        <v>380</v>
      </c>
      <c r="C25" t="s">
        <v>40</v>
      </c>
      <c r="D25">
        <v>5695204</v>
      </c>
      <c r="E25" s="31">
        <v>22.2</v>
      </c>
      <c r="G25" t="s">
        <v>379</v>
      </c>
      <c r="H25">
        <v>6</v>
      </c>
      <c r="I25">
        <v>150</v>
      </c>
      <c r="J25" t="s">
        <v>376</v>
      </c>
    </row>
    <row r="26" spans="1:10" x14ac:dyDescent="0.25">
      <c r="A26" s="31">
        <v>2022</v>
      </c>
      <c r="B26" s="31" t="s">
        <v>380</v>
      </c>
      <c r="C26" t="s">
        <v>40</v>
      </c>
      <c r="D26">
        <v>5695225</v>
      </c>
      <c r="E26" s="31">
        <v>25.4</v>
      </c>
      <c r="G26" t="s">
        <v>378</v>
      </c>
      <c r="H26">
        <v>5</v>
      </c>
      <c r="I26">
        <v>125</v>
      </c>
      <c r="J26" t="s">
        <v>376</v>
      </c>
    </row>
    <row r="27" spans="1:10" x14ac:dyDescent="0.25">
      <c r="A27" s="31">
        <v>2022</v>
      </c>
      <c r="B27" s="31" t="s">
        <v>380</v>
      </c>
      <c r="C27" t="s">
        <v>40</v>
      </c>
      <c r="D27">
        <v>5695227</v>
      </c>
      <c r="E27" s="31">
        <v>25.4</v>
      </c>
      <c r="G27" t="s">
        <v>378</v>
      </c>
      <c r="H27">
        <v>77</v>
      </c>
      <c r="I27">
        <v>1925</v>
      </c>
      <c r="J27" t="s">
        <v>377</v>
      </c>
    </row>
    <row r="28" spans="1:10" x14ac:dyDescent="0.25">
      <c r="A28" s="31">
        <v>2022</v>
      </c>
      <c r="B28" s="31" t="s">
        <v>380</v>
      </c>
      <c r="C28" t="s">
        <v>40</v>
      </c>
      <c r="D28">
        <v>5695226</v>
      </c>
      <c r="E28" s="31">
        <v>25.4</v>
      </c>
      <c r="G28" t="s">
        <v>378</v>
      </c>
      <c r="H28">
        <v>38</v>
      </c>
      <c r="I28">
        <v>950</v>
      </c>
      <c r="J28" t="s">
        <v>377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2022-04-06T13:59:15Z</dcterms:modified>
</cp:coreProperties>
</file>